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!!!SPOLEČNÉ DOKUMENTY!!!\ZASTUPITELSTVO\2019\2019_02_25\"/>
    </mc:Choice>
  </mc:AlternateContent>
  <xr:revisionPtr revIDLastSave="0" documentId="13_ncr:1_{B89F96A0-A34E-4B29-8B23-1BA2B34AEE2D}" xr6:coauthVersionLast="40" xr6:coauthVersionMax="40" xr10:uidLastSave="{00000000-0000-0000-0000-000000000000}"/>
  <bookViews>
    <workbookView xWindow="-108" yWindow="492" windowWidth="23256" windowHeight="12576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L17" i="1" l="1"/>
  <c r="E17" i="1" s="1"/>
  <c r="K18" i="1"/>
  <c r="L18" i="1"/>
  <c r="J18" i="1"/>
  <c r="I18" i="1"/>
  <c r="H18" i="1"/>
  <c r="G18" i="1"/>
  <c r="F18" i="1"/>
  <c r="G105" i="1" l="1"/>
  <c r="H105" i="1"/>
  <c r="I105" i="1"/>
  <c r="J105" i="1"/>
  <c r="K105" i="1"/>
  <c r="F105" i="1"/>
  <c r="G95" i="1"/>
  <c r="H95" i="1"/>
  <c r="I95" i="1"/>
  <c r="J95" i="1"/>
  <c r="K95" i="1"/>
  <c r="F95" i="1"/>
  <c r="L68" i="1"/>
  <c r="E68" i="1" s="1"/>
  <c r="L69" i="1"/>
  <c r="E69" i="1" s="1"/>
  <c r="L67" i="1"/>
  <c r="E67" i="1" s="1"/>
  <c r="L98" i="1" l="1"/>
  <c r="F54" i="1"/>
  <c r="G54" i="1"/>
  <c r="H54" i="1"/>
  <c r="I54" i="1"/>
  <c r="J54" i="1"/>
  <c r="K54" i="1"/>
  <c r="K80" i="1"/>
  <c r="F28" i="1"/>
  <c r="G28" i="1"/>
  <c r="H28" i="1"/>
  <c r="I28" i="1"/>
  <c r="J28" i="1"/>
  <c r="K28" i="1"/>
  <c r="L82" i="1"/>
  <c r="L89" i="1"/>
  <c r="E89" i="1" s="1"/>
  <c r="L90" i="1"/>
  <c r="E90" i="1" s="1"/>
  <c r="L79" i="1"/>
  <c r="L78" i="1"/>
  <c r="L77" i="1"/>
  <c r="L76" i="1"/>
  <c r="L74" i="1"/>
  <c r="L94" i="1"/>
  <c r="E94" i="1" s="1"/>
  <c r="L66" i="1"/>
  <c r="E66" i="1" s="1"/>
  <c r="L36" i="1"/>
  <c r="E36" i="1" s="1"/>
  <c r="L35" i="1"/>
  <c r="E35" i="1" s="1"/>
  <c r="E75" i="1"/>
  <c r="E93" i="1"/>
  <c r="E88" i="1"/>
  <c r="E11" i="1"/>
  <c r="L15" i="1"/>
  <c r="E15" i="1" s="1"/>
  <c r="L14" i="1"/>
  <c r="E14" i="1" s="1"/>
  <c r="L45" i="1"/>
  <c r="E45" i="1" s="1"/>
  <c r="L46" i="1"/>
  <c r="E46" i="1" s="1"/>
  <c r="L47" i="1"/>
  <c r="E47" i="1" s="1"/>
  <c r="L48" i="1"/>
  <c r="E48" i="1" s="1"/>
  <c r="L49" i="1"/>
  <c r="E49" i="1" s="1"/>
  <c r="L50" i="1"/>
  <c r="E50" i="1" s="1"/>
  <c r="L51" i="1"/>
  <c r="E51" i="1" s="1"/>
  <c r="L52" i="1"/>
  <c r="E52" i="1" s="1"/>
  <c r="L44" i="1"/>
  <c r="E44" i="1" s="1"/>
  <c r="E98" i="1" l="1"/>
  <c r="E82" i="1"/>
  <c r="L80" i="1"/>
  <c r="L101" i="1"/>
  <c r="E101" i="1" s="1"/>
  <c r="L99" i="1"/>
  <c r="E99" i="1" s="1"/>
  <c r="L104" i="1"/>
  <c r="E104" i="1" s="1"/>
  <c r="L103" i="1"/>
  <c r="E103" i="1" s="1"/>
  <c r="L102" i="1"/>
  <c r="E102" i="1" s="1"/>
  <c r="L97" i="1"/>
  <c r="K59" i="1"/>
  <c r="L56" i="1"/>
  <c r="E56" i="1" s="1"/>
  <c r="L57" i="1"/>
  <c r="E57" i="1" s="1"/>
  <c r="L58" i="1"/>
  <c r="L42" i="1"/>
  <c r="E42" i="1" s="1"/>
  <c r="L65" i="1"/>
  <c r="G71" i="1"/>
  <c r="H71" i="1"/>
  <c r="I71" i="1"/>
  <c r="J71" i="1"/>
  <c r="K71" i="1"/>
  <c r="L70" i="1"/>
  <c r="E70" i="1" s="1"/>
  <c r="L62" i="1"/>
  <c r="E62" i="1" s="1"/>
  <c r="L61" i="1"/>
  <c r="E61" i="1" s="1"/>
  <c r="L64" i="1"/>
  <c r="E64" i="1" s="1"/>
  <c r="L31" i="1"/>
  <c r="E31" i="1" s="1"/>
  <c r="L32" i="1"/>
  <c r="L33" i="1"/>
  <c r="E33" i="1" s="1"/>
  <c r="L37" i="1"/>
  <c r="E37" i="1" s="1"/>
  <c r="L38" i="1"/>
  <c r="E38" i="1" s="1"/>
  <c r="L39" i="1"/>
  <c r="E39" i="1" s="1"/>
  <c r="L40" i="1"/>
  <c r="E40" i="1" s="1"/>
  <c r="L41" i="1"/>
  <c r="E41" i="1" s="1"/>
  <c r="L43" i="1"/>
  <c r="E43" i="1" s="1"/>
  <c r="L53" i="1"/>
  <c r="E53" i="1" s="1"/>
  <c r="L30" i="1"/>
  <c r="L21" i="1"/>
  <c r="E21" i="1" s="1"/>
  <c r="L22" i="1"/>
  <c r="L23" i="1"/>
  <c r="E23" i="1" s="1"/>
  <c r="L24" i="1"/>
  <c r="E24" i="1" s="1"/>
  <c r="L25" i="1"/>
  <c r="E25" i="1" s="1"/>
  <c r="L26" i="1"/>
  <c r="E26" i="1" s="1"/>
  <c r="L27" i="1"/>
  <c r="E27" i="1" s="1"/>
  <c r="L20" i="1"/>
  <c r="E20" i="1" s="1"/>
  <c r="L10" i="1"/>
  <c r="E10" i="1" s="1"/>
  <c r="L12" i="1"/>
  <c r="E12" i="1" s="1"/>
  <c r="L13" i="1"/>
  <c r="E13" i="1" s="1"/>
  <c r="L16" i="1"/>
  <c r="E16" i="1" s="1"/>
  <c r="L7" i="1"/>
  <c r="L8" i="1"/>
  <c r="E8" i="1" s="1"/>
  <c r="L9" i="1"/>
  <c r="E9" i="1" s="1"/>
  <c r="L105" i="1" l="1"/>
  <c r="E30" i="1"/>
  <c r="L54" i="1"/>
  <c r="E97" i="1"/>
  <c r="E7" i="1"/>
  <c r="E32" i="1"/>
  <c r="E22" i="1"/>
  <c r="L28" i="1"/>
  <c r="E58" i="1"/>
  <c r="L59" i="1"/>
  <c r="L91" i="1"/>
  <c r="E91" i="1" s="1"/>
  <c r="L92" i="1"/>
  <c r="E92" i="1" s="1"/>
  <c r="L84" i="1"/>
  <c r="L85" i="1"/>
  <c r="E85" i="1" s="1"/>
  <c r="L86" i="1"/>
  <c r="E86" i="1" s="1"/>
  <c r="L87" i="1"/>
  <c r="L83" i="1"/>
  <c r="E76" i="1"/>
  <c r="E77" i="1"/>
  <c r="E78" i="1"/>
  <c r="E79" i="1"/>
  <c r="E74" i="1"/>
  <c r="F80" i="1"/>
  <c r="G80" i="1"/>
  <c r="H80" i="1"/>
  <c r="I80" i="1"/>
  <c r="J80" i="1"/>
  <c r="L63" i="1"/>
  <c r="E63" i="1" s="1"/>
  <c r="F71" i="1"/>
  <c r="F59" i="1"/>
  <c r="G59" i="1"/>
  <c r="H59" i="1"/>
  <c r="I59" i="1"/>
  <c r="J59" i="1"/>
  <c r="L95" i="1" l="1"/>
  <c r="E87" i="1"/>
  <c r="E83" i="1"/>
  <c r="L71" i="1"/>
  <c r="E84" i="1"/>
</calcChain>
</file>

<file path=xl/sharedStrings.xml><?xml version="1.0" encoding="utf-8"?>
<sst xmlns="http://schemas.openxmlformats.org/spreadsheetml/2006/main" count="352" uniqueCount="208">
  <si>
    <t>Akce</t>
  </si>
  <si>
    <t>současný stav</t>
  </si>
  <si>
    <t>konečný stav</t>
  </si>
  <si>
    <t>zdroj financování</t>
  </si>
  <si>
    <t>dotace, úvěr, rozpočet</t>
  </si>
  <si>
    <t>dotace, rozpočet</t>
  </si>
  <si>
    <t>nová výstavba</t>
  </si>
  <si>
    <t>jednotná kanalizace</t>
  </si>
  <si>
    <t>oddílná kanalizace</t>
  </si>
  <si>
    <t>není vodovod</t>
  </si>
  <si>
    <t>nový vodovod včetně přípojek k parcelám</t>
  </si>
  <si>
    <t>rozpočet</t>
  </si>
  <si>
    <t>vodovod v litině z r. 1971</t>
  </si>
  <si>
    <t>nový vodovod položení současně s kanalizací</t>
  </si>
  <si>
    <t>Svatojánská</t>
  </si>
  <si>
    <t>Obnova stávajícího vodovodního zařízení (šoupata, hydranty, aj.)</t>
  </si>
  <si>
    <t>zastaralý materiál</t>
  </si>
  <si>
    <t>nově osazený materiál</t>
  </si>
  <si>
    <t>nezpevněný povrch</t>
  </si>
  <si>
    <t>asfalt</t>
  </si>
  <si>
    <t>rozpočet, dotace</t>
  </si>
  <si>
    <t>nevyhovující stav</t>
  </si>
  <si>
    <t>nové obrubníky a dlažba</t>
  </si>
  <si>
    <t>není chodník</t>
  </si>
  <si>
    <t>Veřejné osvětlení</t>
  </si>
  <si>
    <t>není VO</t>
  </si>
  <si>
    <t>nové VO</t>
  </si>
  <si>
    <t>ZŠ a MŠ, ŠJ a kuchyň</t>
  </si>
  <si>
    <t>nové kondenzační kotle</t>
  </si>
  <si>
    <t>nové vybavení</t>
  </si>
  <si>
    <t xml:space="preserve">rozpočet </t>
  </si>
  <si>
    <t>není solární ohřev - pouze příprava</t>
  </si>
  <si>
    <t>solární ohřev, úspora energie</t>
  </si>
  <si>
    <t>4 nové bytové jednotky v budově čp. 289 - bývala ŠD - vstupní byty</t>
  </si>
  <si>
    <t>bývalá ŠD</t>
  </si>
  <si>
    <t>4 nové vstupní byty</t>
  </si>
  <si>
    <t>dotace MMR, rozpočet</t>
  </si>
  <si>
    <t>nezatepleno</t>
  </si>
  <si>
    <t>zateplení + fasáda</t>
  </si>
  <si>
    <t>studie</t>
  </si>
  <si>
    <t>veřejné WC</t>
  </si>
  <si>
    <t>nevyhovucí stav</t>
  </si>
  <si>
    <t>modernizace</t>
  </si>
  <si>
    <t>nedostatečné vybavení</t>
  </si>
  <si>
    <t>podpis místostarosta</t>
  </si>
  <si>
    <t>podpis starosta</t>
  </si>
  <si>
    <t>David Šašek, DiS.</t>
  </si>
  <si>
    <t>stavební úpravy exteriéru i interiéru</t>
  </si>
  <si>
    <t>rozšíření, dovybavení</t>
  </si>
  <si>
    <t>Hydroelektrárna</t>
  </si>
  <si>
    <t>na Dírenském potoce v místě vzdouvacího zařízení</t>
  </si>
  <si>
    <t>společná do volných výústí</t>
  </si>
  <si>
    <t>gravitační splašková kanalizace</t>
  </si>
  <si>
    <t>splašková, gravitační</t>
  </si>
  <si>
    <t>samostatné větve</t>
  </si>
  <si>
    <t>zokruhování některých větví</t>
  </si>
  <si>
    <t>zámková dlažba</t>
  </si>
  <si>
    <t>bez chodníku</t>
  </si>
  <si>
    <t>rozparcelování, příprava vodovodu, kanalizace a dalších sítí, komunikace, VO, zeleň</t>
  </si>
  <si>
    <t>postupná oprava v bytech a bytových domech</t>
  </si>
  <si>
    <t>předprojektová činnost</t>
  </si>
  <si>
    <t xml:space="preserve">rozpočet, dotace </t>
  </si>
  <si>
    <t>bývalý rodinný dům</t>
  </si>
  <si>
    <t>galerie a zázemí pro PM</t>
  </si>
  <si>
    <t>5 výstavních místností</t>
  </si>
  <si>
    <t>nové osvětlení, rozšíření expozice, topení, elektřina</t>
  </si>
  <si>
    <t>2023</t>
  </si>
  <si>
    <t>nová výsadba stromů a keřů</t>
  </si>
  <si>
    <t>opravené památky</t>
  </si>
  <si>
    <t>nová technika</t>
  </si>
  <si>
    <t>neexistuje</t>
  </si>
  <si>
    <t>neexistují</t>
  </si>
  <si>
    <t>dotace</t>
  </si>
  <si>
    <t>přírodní koupaliště, požární nádrž a rybník na zadržování vody v krajině</t>
  </si>
  <si>
    <t>2019</t>
  </si>
  <si>
    <t>2020</t>
  </si>
  <si>
    <t>2021</t>
  </si>
  <si>
    <t>2022</t>
  </si>
  <si>
    <t>Místní program obnovy venkova města Deštná na období 2019 - 2024</t>
  </si>
  <si>
    <t>2024 a dále</t>
  </si>
  <si>
    <t>Rekonstrukce kanalizace pod hřištěm</t>
  </si>
  <si>
    <t>PD, nevyhovující stav</t>
  </si>
  <si>
    <t>Nově položená kanalizace</t>
  </si>
  <si>
    <t xml:space="preserve">Kanalizace </t>
  </si>
  <si>
    <t>dotace, rozpočet, úvěr</t>
  </si>
  <si>
    <t>Odlehčovák Adamská ulice</t>
  </si>
  <si>
    <t>PD pro ÚR</t>
  </si>
  <si>
    <t>PD</t>
  </si>
  <si>
    <t>oprava technologie</t>
  </si>
  <si>
    <t>tlaková kanalizace, PD hotova</t>
  </si>
  <si>
    <t>Lipovka</t>
  </si>
  <si>
    <t>starý vodovod</t>
  </si>
  <si>
    <t>úpravna a nový řad</t>
  </si>
  <si>
    <t>Kanalizace Farské Vrše a Podfarská</t>
  </si>
  <si>
    <t>jímky, septiky</t>
  </si>
  <si>
    <t>Nový vrt</t>
  </si>
  <si>
    <t>nový vrt pro posílení</t>
  </si>
  <si>
    <t>Křižovatka náměstí</t>
  </si>
  <si>
    <t>PD, vysoutěženo</t>
  </si>
  <si>
    <t>rozšíření a bezbariérovost</t>
  </si>
  <si>
    <t>dotace a rozpočet</t>
  </si>
  <si>
    <t>zadána PD</t>
  </si>
  <si>
    <t>nových chodník a cesta</t>
  </si>
  <si>
    <t>Modernizace ZŠ Deštná</t>
  </si>
  <si>
    <t>PD zadána</t>
  </si>
  <si>
    <t>bezbariérovost</t>
  </si>
  <si>
    <t>rozpočet a dotace</t>
  </si>
  <si>
    <t>PD zpracována</t>
  </si>
  <si>
    <t>2+1</t>
  </si>
  <si>
    <t>čp. 15 - pošta a lékárna a sklad - okna a střechy, elektroinstalace</t>
  </si>
  <si>
    <t>Ing. Petr Janota</t>
  </si>
  <si>
    <t>Kanalizace Za školkou 2-8 etapa,  2 etapa realizace v 2019</t>
  </si>
  <si>
    <t>III. a IV. etapa kanalizace Stráně a Zájezek, při tom vodovod a VO</t>
  </si>
  <si>
    <t>Vodovod Za školkou 2-8 etepa</t>
  </si>
  <si>
    <t>Adamská pokud samostatně</t>
  </si>
  <si>
    <t>Svatojánská pokud samostatně -1,5 mil, komplet tak 19 mil</t>
  </si>
  <si>
    <t xml:space="preserve">Vodovod </t>
  </si>
  <si>
    <t>Modernizace vodojemu min. 4 etapy</t>
  </si>
  <si>
    <t>Připojování nemovitostí na kanalizaci - zatím nepřipojené domy</t>
  </si>
  <si>
    <t>PD rozpracována</t>
  </si>
  <si>
    <t xml:space="preserve">povrch ten. kurt nový, dětská hřiště obnova  </t>
  </si>
  <si>
    <t>hřiště pro fotbal, tenis, volejbal, dětské hřiště</t>
  </si>
  <si>
    <t>Zdravotní středisko - zateplení, rozvody vody a tepla, elektroinstalace</t>
  </si>
  <si>
    <t>není</t>
  </si>
  <si>
    <t>Mulitifunkční hřiště s UMT</t>
  </si>
  <si>
    <t>Dotace, rozpočet</t>
  </si>
  <si>
    <t>Oprava střechy čp. 9, 61, 119</t>
  </si>
  <si>
    <t>nová střecha</t>
  </si>
  <si>
    <t>Zateplení domů čp. 9, 61, 119</t>
  </si>
  <si>
    <t>Tělocvična - nářaďovna, podlaha, světla</t>
  </si>
  <si>
    <t>Silnice Holešovská - Bušta</t>
  </si>
  <si>
    <t>Komuniace U hřiště</t>
  </si>
  <si>
    <t>Komunikace Stráně a Zájezek</t>
  </si>
  <si>
    <t>Komunikace Farské Vrše a Podfarská</t>
  </si>
  <si>
    <t xml:space="preserve">Chodníky Svatojánská </t>
  </si>
  <si>
    <t>Chodníky Adamská</t>
  </si>
  <si>
    <t>Chodníky Lipovka</t>
  </si>
  <si>
    <t>Komunikace Lipovka u KD</t>
  </si>
  <si>
    <t>Ulice Tenisová</t>
  </si>
  <si>
    <t>Opravy stávajících chodníků a MK</t>
  </si>
  <si>
    <t>Nové osvětlení Za školkou</t>
  </si>
  <si>
    <t>Plynové kotle v ZŠ</t>
  </si>
  <si>
    <t>Solární ohřev vody kuchyně</t>
  </si>
  <si>
    <t xml:space="preserve">Byt čp. 9 z nebyt. prostor/průjezd </t>
  </si>
  <si>
    <t>Nové st. parcely Za školkou 5 - 8 etapa</t>
  </si>
  <si>
    <t>Oprava bytové fondu čp. 9, 61, 119 a 252</t>
  </si>
  <si>
    <t>Podkrovní byty čp. 119, 61</t>
  </si>
  <si>
    <t>Rozšíření, oprava a údržba stávájících sportovišť (povrch ten. kurt nový)</t>
  </si>
  <si>
    <t>Ostatní</t>
  </si>
  <si>
    <t>Přírodní koupaliště, požární nádrž a rybníky na zadržování vody v krajině</t>
  </si>
  <si>
    <t>Veřejné WC</t>
  </si>
  <si>
    <t>Hřbitovní zeď, márnice, urnový háj</t>
  </si>
  <si>
    <t>Sakrální památky</t>
  </si>
  <si>
    <t>Zokruhování vodovodu Svatojánská</t>
  </si>
  <si>
    <t>Kanalizace Táborská</t>
  </si>
  <si>
    <t>Kanalizace Svatojánská z náměstí ke hřbitovu</t>
  </si>
  <si>
    <t xml:space="preserve">Kanalizace Votavnice oprava </t>
  </si>
  <si>
    <t xml:space="preserve">Kanalizace Adamská </t>
  </si>
  <si>
    <t>připojení na kanalizaci - většina tlakově</t>
  </si>
  <si>
    <t>jednotná kanalizace,  nutná aktualizace PD</t>
  </si>
  <si>
    <t>vodovod v PE z r. 1971, nezapískováno</t>
  </si>
  <si>
    <t xml:space="preserve">doplnění </t>
  </si>
  <si>
    <t>Chodník Votavnice (hřbitov - kostelík)</t>
  </si>
  <si>
    <t>chodník po pravé (levé) straně směr na Světce</t>
  </si>
  <si>
    <t>Byty, budovy a stavební parcely</t>
  </si>
  <si>
    <t>Sport, rekreace a kultura</t>
  </si>
  <si>
    <t>KD z 80 tých let, nevyhovující stav</t>
  </si>
  <si>
    <t>Mechanizace pro komunální služby, traktůrek, multikára, štípač atd.</t>
  </si>
  <si>
    <t>Letecké muzea - rozšíření a rekonstrukce</t>
  </si>
  <si>
    <t>PM - Rekonstrukce domu K. Klika + dvorku a zahrady</t>
  </si>
  <si>
    <t>Silnice Bušta - Staněk</t>
  </si>
  <si>
    <t>Dětské hřiště u MŠ</t>
  </si>
  <si>
    <t>Kulturní dům - oprava střešních oken, prosklení, elektroinstalace, pódium</t>
  </si>
  <si>
    <r>
      <t xml:space="preserve">Město Deštná, nám. Míru 65, 378 25 Deštná, IČ 00246506, počet obyvatel </t>
    </r>
    <r>
      <rPr>
        <sz val="12"/>
        <rFont val="Times New Roman"/>
        <family val="1"/>
        <charset val="238"/>
      </rPr>
      <t>750</t>
    </r>
    <r>
      <rPr>
        <sz val="12"/>
        <color theme="1"/>
        <rFont val="Times New Roman"/>
        <family val="1"/>
        <charset val="238"/>
      </rPr>
      <t>, místní část Lipovka, dvě katastrální území Deštná u Jindřichova Hradce a katastrální území Lipovka, vě městě je pošta, lékárna, zdravotní středisko, základní škola a mateřská škola a školní jídelna, kulturní dům, tělocvična, kanalizace, vodovod, veřejné osvětlení, plynofikace, místní komunikace, dětská hřiště, fotbalové hřiště, tenisové hřiště a volejbalové (nohejbalové) hřiště, park u kostela, park u válečného hrobu, místní hřbitov s budouvou márnice.</t>
    </r>
  </si>
  <si>
    <t>Výtah zdravotní středisko</t>
  </si>
  <si>
    <t>Ordinace zubaře a dalších lékařů</t>
  </si>
  <si>
    <t>Místní komunikace, chodníky a mosty</t>
  </si>
  <si>
    <t>Most Podfarská</t>
  </si>
  <si>
    <t>Most pod mlýnem směr Jižná</t>
  </si>
  <si>
    <t xml:space="preserve">Most lávka u výpustě Voleského rybníka </t>
  </si>
  <si>
    <t>Most Stránská x Bílkova</t>
  </si>
  <si>
    <t>Most Světecká</t>
  </si>
  <si>
    <t>Most u ČOV 1</t>
  </si>
  <si>
    <t>Most lávka Na Zájezku</t>
  </si>
  <si>
    <t>Most Stránská potok Strouha</t>
  </si>
  <si>
    <t>beton, asfalt</t>
  </si>
  <si>
    <t>Most Stránská potok Strouha (benešovy kostky)</t>
  </si>
  <si>
    <t>beton. Panely</t>
  </si>
  <si>
    <t>beton. Panel</t>
  </si>
  <si>
    <t>beton. panely</t>
  </si>
  <si>
    <t>beton, dřevo</t>
  </si>
  <si>
    <t>náklady celkem v mil. Kč</t>
  </si>
  <si>
    <t>Parkoviště u Jednoty etapy 1-3 (povrch a chodníky)</t>
  </si>
  <si>
    <t>Přístřešek sběrný dvůr, vybavení, odpady</t>
  </si>
  <si>
    <t>přístřešek pro kontejnery, vybavení, odpadové hospodářství</t>
  </si>
  <si>
    <t>Hasičská zbrojnice rozšíření, oprava techniky a automobilů</t>
  </si>
  <si>
    <t>Výměna sloupů a svítidel stávajícího VO, Doplnění</t>
  </si>
  <si>
    <t>Toalety na 1. stupni ZŠ</t>
  </si>
  <si>
    <t>Rekonstrukce kuchyně</t>
  </si>
  <si>
    <t>Rekonstrukce WC a umývárny MŠ</t>
  </si>
  <si>
    <t>Zateplení podkroví ZŠ a vybudování učebny VV a divadelního sálu</t>
  </si>
  <si>
    <t>Zateplení pláště MŠ, ŠJ, ŠK</t>
  </si>
  <si>
    <t>Zateplení fasády ZŠ</t>
  </si>
  <si>
    <t>Veřejná zeleň - Adamská, hráz, a další</t>
  </si>
  <si>
    <t>Poznámka: u akcí, kde jsou uvedeny pouze "0", bude cena doplněna po zpracování rozpočtu (případně po zpracování výběrového řízení či poptávky).</t>
  </si>
  <si>
    <t>Modernizace ČOV - retenční nádrže</t>
  </si>
  <si>
    <t>tlaková a gravitační</t>
  </si>
  <si>
    <t>schválen usnesením č. 05/19/05 dne 25.2.2019 Zastupitelstvem města Deštná.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</si>
</sst>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1" fillId="0" borderId="0" xfId="0" applyNumberFormat="1" applyFont="1" applyFill="1" applyAlignment="1">
      <alignment wrapText="1" shrinkToFit="1"/>
    </xf>
    <xf numFmtId="49" fontId="1" fillId="0" borderId="0" xfId="0" applyNumberFormat="1" applyFont="1" applyFill="1" applyAlignment="1">
      <alignment wrapText="1" shrinkToFit="1"/>
    </xf>
    <xf numFmtId="49" fontId="3" fillId="0" borderId="1" xfId="0" applyNumberFormat="1" applyFont="1" applyFill="1" applyBorder="1" applyAlignment="1">
      <alignment wrapText="1" shrinkToFit="1"/>
    </xf>
    <xf numFmtId="49" fontId="3" fillId="0" borderId="2" xfId="0" applyNumberFormat="1" applyFont="1" applyFill="1" applyBorder="1" applyAlignment="1">
      <alignment wrapText="1" shrinkToFit="1"/>
    </xf>
    <xf numFmtId="2" fontId="3" fillId="0" borderId="1" xfId="0" applyNumberFormat="1" applyFont="1" applyFill="1" applyBorder="1" applyAlignment="1">
      <alignment wrapText="1" shrinkToFit="1"/>
    </xf>
    <xf numFmtId="49" fontId="3" fillId="0" borderId="0" xfId="0" applyNumberFormat="1" applyFont="1" applyFill="1" applyAlignment="1">
      <alignment wrapText="1" shrinkToFit="1"/>
    </xf>
    <xf numFmtId="49" fontId="1" fillId="0" borderId="1" xfId="0" applyNumberFormat="1" applyFont="1" applyFill="1" applyBorder="1" applyAlignment="1">
      <alignment wrapText="1" shrinkToFit="1"/>
    </xf>
    <xf numFmtId="49" fontId="1" fillId="0" borderId="2" xfId="0" applyNumberFormat="1" applyFont="1" applyFill="1" applyBorder="1" applyAlignment="1">
      <alignment wrapText="1" shrinkToFit="1"/>
    </xf>
    <xf numFmtId="2" fontId="1" fillId="0" borderId="1" xfId="0" applyNumberFormat="1" applyFont="1" applyFill="1" applyBorder="1" applyAlignment="1">
      <alignment wrapText="1" shrinkToFit="1"/>
    </xf>
    <xf numFmtId="49" fontId="1" fillId="0" borderId="1" xfId="0" applyNumberFormat="1" applyFont="1" applyFill="1" applyBorder="1" applyAlignment="1">
      <alignment vertical="top" wrapText="1" shrinkToFit="1"/>
    </xf>
    <xf numFmtId="49" fontId="4" fillId="0" borderId="1" xfId="0" applyNumberFormat="1" applyFont="1" applyFill="1" applyBorder="1" applyAlignment="1">
      <alignment wrapText="1" shrinkToFit="1"/>
    </xf>
    <xf numFmtId="49" fontId="2" fillId="0" borderId="0" xfId="0" applyNumberFormat="1" applyFont="1" applyFill="1" applyAlignment="1">
      <alignment horizontal="center" wrapText="1" shrinkToFit="1"/>
    </xf>
    <xf numFmtId="49" fontId="1" fillId="0" borderId="0" xfId="0" applyNumberFormat="1" applyFont="1" applyFill="1" applyAlignment="1">
      <alignment horizontal="center" wrapText="1" shrinkToFit="1"/>
    </xf>
    <xf numFmtId="49" fontId="1" fillId="0" borderId="0" xfId="0" applyNumberFormat="1" applyFont="1" applyFill="1" applyAlignment="1">
      <alignment horizontal="left" wrapText="1" shrinkToFit="1"/>
    </xf>
    <xf numFmtId="49" fontId="1" fillId="0" borderId="0" xfId="0" applyNumberFormat="1" applyFont="1" applyFill="1" applyAlignment="1">
      <alignment horizontal="left" vertical="center" wrapText="1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2"/>
  <sheetViews>
    <sheetView tabSelected="1" zoomScale="80" zoomScaleNormal="80" workbookViewId="0">
      <selection activeCell="A3" sqref="A3:F3"/>
    </sheetView>
  </sheetViews>
  <sheetFormatPr defaultColWidth="9.109375" defaultRowHeight="15.6" x14ac:dyDescent="0.3"/>
  <cols>
    <col min="1" max="1" width="37.44140625" style="2" customWidth="1"/>
    <col min="2" max="3" width="26.5546875" style="2" customWidth="1"/>
    <col min="4" max="4" width="22.109375" style="2" customWidth="1"/>
    <col min="5" max="5" width="13.109375" style="2" customWidth="1"/>
    <col min="6" max="6" width="8.109375" style="2" customWidth="1"/>
    <col min="7" max="11" width="8.109375" style="1" customWidth="1"/>
    <col min="12" max="13" width="7" style="1" customWidth="1"/>
    <col min="14" max="16384" width="9.109375" style="2"/>
  </cols>
  <sheetData>
    <row r="1" spans="1:13" ht="21.75" customHeight="1" x14ac:dyDescent="0.4">
      <c r="A1" s="12" t="s">
        <v>78</v>
      </c>
      <c r="B1" s="12"/>
      <c r="C1" s="12"/>
      <c r="D1" s="12"/>
      <c r="E1" s="12"/>
      <c r="F1" s="12"/>
    </row>
    <row r="2" spans="1:13" ht="14.25" customHeight="1" x14ac:dyDescent="0.3">
      <c r="A2" s="13" t="s">
        <v>207</v>
      </c>
      <c r="B2" s="13"/>
      <c r="C2" s="13"/>
      <c r="D2" s="13"/>
      <c r="E2" s="13"/>
      <c r="F2" s="13"/>
    </row>
    <row r="3" spans="1:13" ht="61.5" customHeight="1" x14ac:dyDescent="0.3">
      <c r="A3" s="14" t="s">
        <v>173</v>
      </c>
      <c r="B3" s="14"/>
      <c r="C3" s="14"/>
      <c r="D3" s="14"/>
      <c r="E3" s="14"/>
      <c r="F3" s="14"/>
    </row>
    <row r="4" spans="1:13" ht="3.75" customHeight="1" x14ac:dyDescent="0.3"/>
    <row r="5" spans="1:13" s="6" customFormat="1" ht="46.8" customHeight="1" x14ac:dyDescent="0.3">
      <c r="A5" s="3" t="s">
        <v>0</v>
      </c>
      <c r="B5" s="3" t="s">
        <v>1</v>
      </c>
      <c r="C5" s="3" t="s">
        <v>2</v>
      </c>
      <c r="D5" s="4" t="s">
        <v>3</v>
      </c>
      <c r="E5" s="3" t="s">
        <v>191</v>
      </c>
      <c r="F5" s="5" t="s">
        <v>74</v>
      </c>
      <c r="G5" s="5" t="s">
        <v>75</v>
      </c>
      <c r="H5" s="5" t="s">
        <v>76</v>
      </c>
      <c r="I5" s="5" t="s">
        <v>77</v>
      </c>
      <c r="J5" s="5" t="s">
        <v>66</v>
      </c>
      <c r="K5" s="5" t="s">
        <v>79</v>
      </c>
      <c r="L5" s="5"/>
    </row>
    <row r="6" spans="1:13" s="6" customFormat="1" x14ac:dyDescent="0.3">
      <c r="A6" s="3" t="s">
        <v>83</v>
      </c>
      <c r="B6" s="3"/>
      <c r="C6" s="3"/>
      <c r="D6" s="4"/>
      <c r="E6" s="3"/>
      <c r="F6" s="5"/>
      <c r="G6" s="5"/>
      <c r="H6" s="5"/>
      <c r="I6" s="5"/>
      <c r="J6" s="5"/>
      <c r="K6" s="5"/>
      <c r="L6" s="5"/>
    </row>
    <row r="7" spans="1:13" ht="31.2" x14ac:dyDescent="0.3">
      <c r="A7" s="7" t="s">
        <v>112</v>
      </c>
      <c r="B7" s="7" t="s">
        <v>51</v>
      </c>
      <c r="C7" s="7" t="s">
        <v>89</v>
      </c>
      <c r="D7" s="8" t="s">
        <v>84</v>
      </c>
      <c r="E7" s="9">
        <f>L7</f>
        <v>6</v>
      </c>
      <c r="F7" s="9">
        <v>0</v>
      </c>
      <c r="G7" s="9">
        <v>6</v>
      </c>
      <c r="H7" s="9">
        <v>0</v>
      </c>
      <c r="I7" s="9">
        <v>0</v>
      </c>
      <c r="J7" s="9">
        <v>0</v>
      </c>
      <c r="K7" s="9">
        <v>0</v>
      </c>
      <c r="L7" s="5">
        <f t="shared" ref="L7:L10" si="0">SUM(F7:K7)</f>
        <v>6</v>
      </c>
      <c r="M7" s="2"/>
    </row>
    <row r="8" spans="1:13" x14ac:dyDescent="0.3">
      <c r="A8" s="7" t="s">
        <v>93</v>
      </c>
      <c r="B8" s="7" t="s">
        <v>94</v>
      </c>
      <c r="C8" s="7" t="s">
        <v>206</v>
      </c>
      <c r="D8" s="8" t="s">
        <v>5</v>
      </c>
      <c r="E8" s="9">
        <f t="shared" ref="E8:E70" si="1">L8</f>
        <v>12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12</v>
      </c>
      <c r="L8" s="5">
        <f t="shared" si="0"/>
        <v>12</v>
      </c>
      <c r="M8" s="2"/>
    </row>
    <row r="9" spans="1:13" ht="31.2" x14ac:dyDescent="0.3">
      <c r="A9" s="10" t="s">
        <v>111</v>
      </c>
      <c r="B9" s="7" t="s">
        <v>6</v>
      </c>
      <c r="C9" s="7" t="s">
        <v>52</v>
      </c>
      <c r="D9" s="8" t="s">
        <v>5</v>
      </c>
      <c r="E9" s="9">
        <f t="shared" si="1"/>
        <v>1.8</v>
      </c>
      <c r="F9" s="9">
        <v>0.8</v>
      </c>
      <c r="G9" s="9">
        <v>0.5</v>
      </c>
      <c r="H9" s="9">
        <v>0.5</v>
      </c>
      <c r="I9" s="9">
        <v>0</v>
      </c>
      <c r="J9" s="9">
        <v>0</v>
      </c>
      <c r="K9" s="9">
        <v>0</v>
      </c>
      <c r="L9" s="5">
        <f t="shared" si="0"/>
        <v>1.8</v>
      </c>
      <c r="M9" s="2"/>
    </row>
    <row r="10" spans="1:13" x14ac:dyDescent="0.3">
      <c r="A10" s="7" t="s">
        <v>80</v>
      </c>
      <c r="B10" s="7" t="s">
        <v>81</v>
      </c>
      <c r="C10" s="7" t="s">
        <v>82</v>
      </c>
      <c r="D10" s="8" t="s">
        <v>11</v>
      </c>
      <c r="E10" s="9">
        <f t="shared" si="1"/>
        <v>0.1</v>
      </c>
      <c r="F10" s="9">
        <v>0.1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5">
        <f t="shared" si="0"/>
        <v>0.1</v>
      </c>
      <c r="M10" s="2"/>
    </row>
    <row r="11" spans="1:13" x14ac:dyDescent="0.3">
      <c r="A11" s="7" t="s">
        <v>85</v>
      </c>
      <c r="B11" s="7" t="s">
        <v>86</v>
      </c>
      <c r="C11" s="7"/>
      <c r="D11" s="8"/>
      <c r="E11" s="9">
        <f t="shared" si="1"/>
        <v>0</v>
      </c>
      <c r="F11" s="9"/>
      <c r="G11" s="9"/>
      <c r="H11" s="9"/>
      <c r="I11" s="9"/>
      <c r="J11" s="9"/>
      <c r="K11" s="9"/>
      <c r="L11" s="5"/>
      <c r="M11" s="2"/>
    </row>
    <row r="12" spans="1:13" x14ac:dyDescent="0.3">
      <c r="A12" s="7" t="s">
        <v>157</v>
      </c>
      <c r="B12" s="7" t="s">
        <v>7</v>
      </c>
      <c r="C12" s="7" t="s">
        <v>8</v>
      </c>
      <c r="D12" s="8" t="s">
        <v>5</v>
      </c>
      <c r="E12" s="9">
        <f t="shared" si="1"/>
        <v>2.5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2.5</v>
      </c>
      <c r="L12" s="5">
        <f t="shared" ref="L12:L17" si="2">SUM(F12:K12)</f>
        <v>2.5</v>
      </c>
      <c r="M12" s="2"/>
    </row>
    <row r="13" spans="1:13" x14ac:dyDescent="0.3">
      <c r="A13" s="7" t="s">
        <v>156</v>
      </c>
      <c r="B13" s="7" t="s">
        <v>7</v>
      </c>
      <c r="C13" s="7" t="s">
        <v>53</v>
      </c>
      <c r="D13" s="8" t="s">
        <v>5</v>
      </c>
      <c r="E13" s="9">
        <f t="shared" si="1"/>
        <v>0.5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0.5</v>
      </c>
      <c r="L13" s="5">
        <f t="shared" si="2"/>
        <v>0.5</v>
      </c>
      <c r="M13" s="2"/>
    </row>
    <row r="14" spans="1:13" ht="31.2" x14ac:dyDescent="0.3">
      <c r="A14" s="7" t="s">
        <v>118</v>
      </c>
      <c r="B14" s="7" t="s">
        <v>94</v>
      </c>
      <c r="C14" s="7" t="s">
        <v>158</v>
      </c>
      <c r="D14" s="8" t="s">
        <v>20</v>
      </c>
      <c r="E14" s="9">
        <f t="shared" si="1"/>
        <v>1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1</v>
      </c>
      <c r="L14" s="5">
        <f t="shared" si="2"/>
        <v>1</v>
      </c>
      <c r="M14" s="2"/>
    </row>
    <row r="15" spans="1:13" ht="31.2" x14ac:dyDescent="0.3">
      <c r="A15" s="7" t="s">
        <v>155</v>
      </c>
      <c r="B15" s="7" t="s">
        <v>7</v>
      </c>
      <c r="C15" s="7" t="s">
        <v>8</v>
      </c>
      <c r="D15" s="8" t="s">
        <v>20</v>
      </c>
      <c r="E15" s="9">
        <f t="shared" si="1"/>
        <v>3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3</v>
      </c>
      <c r="L15" s="5">
        <f t="shared" si="2"/>
        <v>3</v>
      </c>
      <c r="M15" s="2"/>
    </row>
    <row r="16" spans="1:13" ht="31.2" x14ac:dyDescent="0.3">
      <c r="A16" s="7" t="s">
        <v>154</v>
      </c>
      <c r="B16" s="7" t="s">
        <v>159</v>
      </c>
      <c r="C16" s="7" t="s">
        <v>8</v>
      </c>
      <c r="D16" s="8" t="s">
        <v>5</v>
      </c>
      <c r="E16" s="9">
        <f t="shared" si="1"/>
        <v>3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3</v>
      </c>
      <c r="L16" s="5">
        <f t="shared" si="2"/>
        <v>3</v>
      </c>
      <c r="M16" s="2"/>
    </row>
    <row r="17" spans="1:13" x14ac:dyDescent="0.3">
      <c r="A17" s="7" t="s">
        <v>205</v>
      </c>
      <c r="B17" s="7"/>
      <c r="C17" s="7"/>
      <c r="D17" s="8"/>
      <c r="E17" s="9">
        <f t="shared" si="1"/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5">
        <f t="shared" si="2"/>
        <v>0</v>
      </c>
      <c r="M17" s="2"/>
    </row>
    <row r="18" spans="1:13" x14ac:dyDescent="0.3">
      <c r="A18" s="7"/>
      <c r="B18" s="7"/>
      <c r="C18" s="7"/>
      <c r="D18" s="8"/>
      <c r="E18" s="9"/>
      <c r="F18" s="5">
        <f t="shared" ref="F18:L18" si="3">SUM(F7:F17)</f>
        <v>0.9</v>
      </c>
      <c r="G18" s="5">
        <f t="shared" si="3"/>
        <v>6.5</v>
      </c>
      <c r="H18" s="5">
        <f t="shared" si="3"/>
        <v>0.5</v>
      </c>
      <c r="I18" s="5">
        <f t="shared" si="3"/>
        <v>0</v>
      </c>
      <c r="J18" s="5">
        <f t="shared" si="3"/>
        <v>0</v>
      </c>
      <c r="K18" s="5">
        <f t="shared" si="3"/>
        <v>22</v>
      </c>
      <c r="L18" s="5">
        <f t="shared" si="3"/>
        <v>29.900000000000002</v>
      </c>
      <c r="M18" s="2"/>
    </row>
    <row r="19" spans="1:13" x14ac:dyDescent="0.3">
      <c r="A19" s="3" t="s">
        <v>116</v>
      </c>
      <c r="B19" s="7"/>
      <c r="C19" s="7"/>
      <c r="D19" s="8"/>
      <c r="E19" s="9"/>
      <c r="F19" s="9"/>
      <c r="G19" s="9"/>
      <c r="H19" s="9"/>
      <c r="I19" s="9"/>
      <c r="J19" s="9"/>
      <c r="K19" s="9"/>
      <c r="L19" s="9"/>
      <c r="M19" s="2"/>
    </row>
    <row r="20" spans="1:13" x14ac:dyDescent="0.3">
      <c r="A20" s="7" t="s">
        <v>117</v>
      </c>
      <c r="B20" s="7" t="s">
        <v>87</v>
      </c>
      <c r="C20" s="7" t="s">
        <v>88</v>
      </c>
      <c r="D20" s="8" t="s">
        <v>4</v>
      </c>
      <c r="E20" s="9">
        <f t="shared" si="1"/>
        <v>2</v>
      </c>
      <c r="F20" s="9">
        <v>0.5</v>
      </c>
      <c r="G20" s="9">
        <v>0.5</v>
      </c>
      <c r="H20" s="9">
        <v>0.5</v>
      </c>
      <c r="I20" s="9">
        <v>0.5</v>
      </c>
      <c r="J20" s="9">
        <v>0</v>
      </c>
      <c r="K20" s="9">
        <v>0</v>
      </c>
      <c r="L20" s="5">
        <f>SUM(F20:K20)</f>
        <v>2</v>
      </c>
      <c r="M20" s="2"/>
    </row>
    <row r="21" spans="1:13" x14ac:dyDescent="0.3">
      <c r="A21" s="7" t="s">
        <v>95</v>
      </c>
      <c r="B21" s="7" t="s">
        <v>87</v>
      </c>
      <c r="C21" s="7" t="s">
        <v>96</v>
      </c>
      <c r="D21" s="8" t="s">
        <v>20</v>
      </c>
      <c r="E21" s="9">
        <f t="shared" si="1"/>
        <v>0.4</v>
      </c>
      <c r="F21" s="9">
        <v>0.4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5">
        <f>SUM(F21:K21)</f>
        <v>0.4</v>
      </c>
      <c r="M21" s="2"/>
    </row>
    <row r="22" spans="1:13" ht="31.2" x14ac:dyDescent="0.3">
      <c r="A22" s="7" t="s">
        <v>113</v>
      </c>
      <c r="B22" s="7" t="s">
        <v>9</v>
      </c>
      <c r="C22" s="7" t="s">
        <v>10</v>
      </c>
      <c r="D22" s="8" t="s">
        <v>5</v>
      </c>
      <c r="E22" s="9">
        <f t="shared" si="1"/>
        <v>0.89999999999999991</v>
      </c>
      <c r="F22" s="9">
        <v>0.5</v>
      </c>
      <c r="G22" s="9">
        <v>0.2</v>
      </c>
      <c r="H22" s="9">
        <v>0.2</v>
      </c>
      <c r="I22" s="9">
        <v>0</v>
      </c>
      <c r="J22" s="9">
        <v>0</v>
      </c>
      <c r="K22" s="9">
        <v>0</v>
      </c>
      <c r="L22" s="5">
        <f t="shared" ref="L22:L27" si="4">SUM(F22:K22)</f>
        <v>0.89999999999999991</v>
      </c>
      <c r="M22" s="2"/>
    </row>
    <row r="23" spans="1:13" x14ac:dyDescent="0.3">
      <c r="A23" s="7" t="s">
        <v>153</v>
      </c>
      <c r="B23" s="7" t="s">
        <v>54</v>
      </c>
      <c r="C23" s="7" t="s">
        <v>55</v>
      </c>
      <c r="D23" s="8" t="s">
        <v>11</v>
      </c>
      <c r="E23" s="9">
        <f t="shared" si="1"/>
        <v>1.3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1.3</v>
      </c>
      <c r="L23" s="5">
        <f t="shared" si="4"/>
        <v>1.3</v>
      </c>
      <c r="M23" s="2"/>
    </row>
    <row r="24" spans="1:13" x14ac:dyDescent="0.3">
      <c r="A24" s="7" t="s">
        <v>90</v>
      </c>
      <c r="B24" s="7" t="s">
        <v>91</v>
      </c>
      <c r="C24" s="7" t="s">
        <v>92</v>
      </c>
      <c r="D24" s="8"/>
      <c r="E24" s="9">
        <f t="shared" si="1"/>
        <v>2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2</v>
      </c>
      <c r="L24" s="5">
        <f t="shared" si="4"/>
        <v>2</v>
      </c>
      <c r="M24" s="2"/>
    </row>
    <row r="25" spans="1:13" ht="31.2" x14ac:dyDescent="0.3">
      <c r="A25" s="10" t="s">
        <v>115</v>
      </c>
      <c r="B25" s="7" t="s">
        <v>160</v>
      </c>
      <c r="C25" s="7" t="s">
        <v>13</v>
      </c>
      <c r="D25" s="8" t="s">
        <v>5</v>
      </c>
      <c r="E25" s="9">
        <f t="shared" si="1"/>
        <v>1.5</v>
      </c>
      <c r="F25" s="9">
        <v>0</v>
      </c>
      <c r="G25" s="9">
        <v>1.5</v>
      </c>
      <c r="H25" s="9">
        <v>0</v>
      </c>
      <c r="I25" s="9">
        <v>0</v>
      </c>
      <c r="J25" s="9">
        <v>0</v>
      </c>
      <c r="K25" s="9">
        <v>0</v>
      </c>
      <c r="L25" s="5">
        <f t="shared" si="4"/>
        <v>1.5</v>
      </c>
      <c r="M25" s="2"/>
    </row>
    <row r="26" spans="1:13" ht="27.75" customHeight="1" x14ac:dyDescent="0.3">
      <c r="A26" s="7" t="s">
        <v>114</v>
      </c>
      <c r="B26" s="7" t="s">
        <v>12</v>
      </c>
      <c r="C26" s="7" t="s">
        <v>13</v>
      </c>
      <c r="D26" s="8" t="s">
        <v>5</v>
      </c>
      <c r="E26" s="9">
        <f t="shared" si="1"/>
        <v>1.5</v>
      </c>
      <c r="F26" s="9">
        <v>0</v>
      </c>
      <c r="G26" s="9">
        <v>0</v>
      </c>
      <c r="H26" s="9">
        <v>1.5</v>
      </c>
      <c r="I26" s="9">
        <v>0</v>
      </c>
      <c r="J26" s="9">
        <v>0</v>
      </c>
      <c r="K26" s="9">
        <v>0</v>
      </c>
      <c r="L26" s="5">
        <f t="shared" si="4"/>
        <v>1.5</v>
      </c>
      <c r="M26" s="2"/>
    </row>
    <row r="27" spans="1:13" ht="28.5" customHeight="1" x14ac:dyDescent="0.3">
      <c r="A27" s="7" t="s">
        <v>15</v>
      </c>
      <c r="B27" s="7" t="s">
        <v>16</v>
      </c>
      <c r="C27" s="7" t="s">
        <v>17</v>
      </c>
      <c r="D27" s="8" t="s">
        <v>11</v>
      </c>
      <c r="E27" s="9">
        <f t="shared" si="1"/>
        <v>2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2</v>
      </c>
      <c r="L27" s="5">
        <f t="shared" si="4"/>
        <v>2</v>
      </c>
      <c r="M27" s="2"/>
    </row>
    <row r="28" spans="1:13" x14ac:dyDescent="0.3">
      <c r="A28" s="7"/>
      <c r="B28" s="7"/>
      <c r="C28" s="7"/>
      <c r="D28" s="8"/>
      <c r="E28" s="9"/>
      <c r="F28" s="5">
        <f t="shared" ref="F28:J28" si="5">SUM(F20:F27)</f>
        <v>1.4</v>
      </c>
      <c r="G28" s="5">
        <f t="shared" si="5"/>
        <v>2.2000000000000002</v>
      </c>
      <c r="H28" s="5">
        <f t="shared" si="5"/>
        <v>2.2000000000000002</v>
      </c>
      <c r="I28" s="5">
        <f t="shared" si="5"/>
        <v>0.5</v>
      </c>
      <c r="J28" s="5">
        <f t="shared" si="5"/>
        <v>0</v>
      </c>
      <c r="K28" s="5">
        <f>SUM(K20:K27)</f>
        <v>5.3</v>
      </c>
      <c r="L28" s="5">
        <f>SUM(L20:L27)</f>
        <v>11.6</v>
      </c>
      <c r="M28" s="2"/>
    </row>
    <row r="29" spans="1:13" x14ac:dyDescent="0.3">
      <c r="A29" s="3" t="s">
        <v>176</v>
      </c>
      <c r="B29" s="7"/>
      <c r="C29" s="7"/>
      <c r="D29" s="8"/>
      <c r="E29" s="9"/>
      <c r="F29" s="9"/>
      <c r="G29" s="9"/>
      <c r="H29" s="9"/>
      <c r="I29" s="9"/>
      <c r="J29" s="9"/>
      <c r="K29" s="9"/>
      <c r="L29" s="9"/>
      <c r="M29" s="2"/>
    </row>
    <row r="30" spans="1:13" x14ac:dyDescent="0.3">
      <c r="A30" s="7" t="s">
        <v>97</v>
      </c>
      <c r="B30" s="7" t="s">
        <v>98</v>
      </c>
      <c r="C30" s="7" t="s">
        <v>99</v>
      </c>
      <c r="D30" s="8" t="s">
        <v>100</v>
      </c>
      <c r="E30" s="9">
        <f t="shared" si="1"/>
        <v>2</v>
      </c>
      <c r="F30" s="9">
        <v>2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5">
        <f>SUM(F30:K30)</f>
        <v>2</v>
      </c>
      <c r="M30" s="2"/>
    </row>
    <row r="31" spans="1:13" x14ac:dyDescent="0.3">
      <c r="A31" s="7" t="s">
        <v>131</v>
      </c>
      <c r="B31" s="7" t="s">
        <v>101</v>
      </c>
      <c r="C31" s="7" t="s">
        <v>102</v>
      </c>
      <c r="D31" s="8" t="s">
        <v>100</v>
      </c>
      <c r="E31" s="9">
        <f t="shared" si="1"/>
        <v>1.5</v>
      </c>
      <c r="F31" s="9">
        <v>0</v>
      </c>
      <c r="G31" s="9">
        <v>1.5</v>
      </c>
      <c r="H31" s="9">
        <v>0</v>
      </c>
      <c r="I31" s="9">
        <v>0</v>
      </c>
      <c r="J31" s="9">
        <v>0</v>
      </c>
      <c r="K31" s="9">
        <v>0</v>
      </c>
      <c r="L31" s="5">
        <f>SUM(F31:K31)</f>
        <v>1.5</v>
      </c>
      <c r="M31" s="2"/>
    </row>
    <row r="32" spans="1:13" x14ac:dyDescent="0.3">
      <c r="A32" s="7" t="s">
        <v>132</v>
      </c>
      <c r="B32" s="7" t="s">
        <v>18</v>
      </c>
      <c r="C32" s="7" t="s">
        <v>19</v>
      </c>
      <c r="D32" s="8" t="s">
        <v>20</v>
      </c>
      <c r="E32" s="9">
        <f t="shared" si="1"/>
        <v>1.2999999999999998</v>
      </c>
      <c r="F32" s="9">
        <v>0.6</v>
      </c>
      <c r="G32" s="9">
        <v>0</v>
      </c>
      <c r="H32" s="9">
        <v>0.7</v>
      </c>
      <c r="I32" s="9">
        <v>0</v>
      </c>
      <c r="J32" s="9">
        <v>0</v>
      </c>
      <c r="K32" s="9">
        <v>0</v>
      </c>
      <c r="L32" s="5">
        <f t="shared" ref="L32:L53" si="6">SUM(F32:K32)</f>
        <v>1.2999999999999998</v>
      </c>
      <c r="M32" s="2"/>
    </row>
    <row r="33" spans="1:13" x14ac:dyDescent="0.3">
      <c r="A33" s="7" t="s">
        <v>133</v>
      </c>
      <c r="B33" s="7" t="s">
        <v>18</v>
      </c>
      <c r="C33" s="7" t="s">
        <v>19</v>
      </c>
      <c r="D33" s="8" t="s">
        <v>20</v>
      </c>
      <c r="E33" s="9">
        <f t="shared" si="1"/>
        <v>3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3</v>
      </c>
      <c r="L33" s="5">
        <f t="shared" si="6"/>
        <v>3</v>
      </c>
      <c r="M33" s="2"/>
    </row>
    <row r="34" spans="1:13" s="6" customFormat="1" ht="46.8" customHeight="1" x14ac:dyDescent="0.3">
      <c r="A34" s="3" t="s">
        <v>0</v>
      </c>
      <c r="B34" s="3" t="s">
        <v>1</v>
      </c>
      <c r="C34" s="3" t="s">
        <v>2</v>
      </c>
      <c r="D34" s="4" t="s">
        <v>3</v>
      </c>
      <c r="E34" s="3" t="s">
        <v>191</v>
      </c>
      <c r="F34" s="5" t="s">
        <v>74</v>
      </c>
      <c r="G34" s="5" t="s">
        <v>75</v>
      </c>
      <c r="H34" s="5" t="s">
        <v>76</v>
      </c>
      <c r="I34" s="5" t="s">
        <v>77</v>
      </c>
      <c r="J34" s="5" t="s">
        <v>66</v>
      </c>
      <c r="K34" s="5" t="s">
        <v>79</v>
      </c>
      <c r="L34" s="5"/>
    </row>
    <row r="35" spans="1:13" x14ac:dyDescent="0.3">
      <c r="A35" s="7" t="s">
        <v>170</v>
      </c>
      <c r="B35" s="7" t="s">
        <v>18</v>
      </c>
      <c r="C35" s="7" t="s">
        <v>19</v>
      </c>
      <c r="D35" s="8" t="s">
        <v>20</v>
      </c>
      <c r="E35" s="9">
        <f t="shared" si="1"/>
        <v>1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1</v>
      </c>
      <c r="L35" s="5">
        <f t="shared" si="6"/>
        <v>1</v>
      </c>
      <c r="M35" s="2"/>
    </row>
    <row r="36" spans="1:13" x14ac:dyDescent="0.3">
      <c r="A36" s="7" t="s">
        <v>130</v>
      </c>
      <c r="B36" s="7" t="s">
        <v>18</v>
      </c>
      <c r="C36" s="7" t="s">
        <v>19</v>
      </c>
      <c r="D36" s="8" t="s">
        <v>11</v>
      </c>
      <c r="E36" s="9">
        <f t="shared" si="1"/>
        <v>0.5</v>
      </c>
      <c r="F36" s="9">
        <v>0.5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5">
        <f t="shared" si="6"/>
        <v>0.5</v>
      </c>
      <c r="M36" s="2"/>
    </row>
    <row r="37" spans="1:13" x14ac:dyDescent="0.3">
      <c r="A37" s="7" t="s">
        <v>134</v>
      </c>
      <c r="B37" s="7" t="s">
        <v>57</v>
      </c>
      <c r="C37" s="7" t="s">
        <v>56</v>
      </c>
      <c r="D37" s="8" t="s">
        <v>20</v>
      </c>
      <c r="E37" s="9">
        <f t="shared" si="1"/>
        <v>1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1</v>
      </c>
      <c r="L37" s="5">
        <f t="shared" si="6"/>
        <v>1</v>
      </c>
      <c r="M37" s="2"/>
    </row>
    <row r="38" spans="1:13" x14ac:dyDescent="0.3">
      <c r="A38" s="7" t="s">
        <v>135</v>
      </c>
      <c r="B38" s="7" t="s">
        <v>21</v>
      </c>
      <c r="C38" s="7" t="s">
        <v>22</v>
      </c>
      <c r="D38" s="8" t="s">
        <v>20</v>
      </c>
      <c r="E38" s="9">
        <f t="shared" si="1"/>
        <v>1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1</v>
      </c>
      <c r="L38" s="5">
        <f t="shared" si="6"/>
        <v>1</v>
      </c>
      <c r="M38" s="2"/>
    </row>
    <row r="39" spans="1:13" x14ac:dyDescent="0.3">
      <c r="A39" s="7" t="s">
        <v>136</v>
      </c>
      <c r="B39" s="7" t="s">
        <v>161</v>
      </c>
      <c r="C39" s="7" t="s">
        <v>22</v>
      </c>
      <c r="D39" s="8" t="s">
        <v>20</v>
      </c>
      <c r="E39" s="9">
        <f t="shared" si="1"/>
        <v>0.5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0.5</v>
      </c>
      <c r="L39" s="5">
        <f t="shared" si="6"/>
        <v>0.5</v>
      </c>
      <c r="M39" s="2"/>
    </row>
    <row r="40" spans="1:13" x14ac:dyDescent="0.3">
      <c r="A40" s="7" t="s">
        <v>137</v>
      </c>
      <c r="B40" s="7" t="s">
        <v>21</v>
      </c>
      <c r="C40" s="7" t="s">
        <v>19</v>
      </c>
      <c r="D40" s="8" t="s">
        <v>20</v>
      </c>
      <c r="E40" s="9">
        <f t="shared" si="1"/>
        <v>0.7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0.7</v>
      </c>
      <c r="L40" s="5">
        <f t="shared" si="6"/>
        <v>0.7</v>
      </c>
      <c r="M40" s="2"/>
    </row>
    <row r="41" spans="1:13" ht="31.2" x14ac:dyDescent="0.3">
      <c r="A41" s="7" t="s">
        <v>192</v>
      </c>
      <c r="B41" s="7" t="s">
        <v>18</v>
      </c>
      <c r="C41" s="7" t="s">
        <v>19</v>
      </c>
      <c r="D41" s="8" t="s">
        <v>20</v>
      </c>
      <c r="E41" s="9">
        <f t="shared" si="1"/>
        <v>0.5</v>
      </c>
      <c r="F41" s="9">
        <v>0.1</v>
      </c>
      <c r="G41" s="9">
        <v>0.2</v>
      </c>
      <c r="H41" s="9">
        <v>0.2</v>
      </c>
      <c r="I41" s="9">
        <v>0</v>
      </c>
      <c r="J41" s="9">
        <v>0</v>
      </c>
      <c r="K41" s="9">
        <v>0</v>
      </c>
      <c r="L41" s="5">
        <f t="shared" si="6"/>
        <v>0.5</v>
      </c>
      <c r="M41" s="2"/>
    </row>
    <row r="42" spans="1:13" x14ac:dyDescent="0.3">
      <c r="A42" s="7" t="s">
        <v>138</v>
      </c>
      <c r="B42" s="7" t="s">
        <v>107</v>
      </c>
      <c r="C42" s="7" t="s">
        <v>19</v>
      </c>
      <c r="D42" s="8"/>
      <c r="E42" s="9">
        <f t="shared" si="1"/>
        <v>0.2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0.2</v>
      </c>
      <c r="L42" s="5">
        <f t="shared" si="6"/>
        <v>0.2</v>
      </c>
      <c r="M42" s="2"/>
    </row>
    <row r="43" spans="1:13" ht="28.5" customHeight="1" x14ac:dyDescent="0.3">
      <c r="A43" s="7" t="s">
        <v>162</v>
      </c>
      <c r="B43" s="7" t="s">
        <v>23</v>
      </c>
      <c r="C43" s="7" t="s">
        <v>163</v>
      </c>
      <c r="D43" s="8" t="s">
        <v>20</v>
      </c>
      <c r="E43" s="9">
        <f t="shared" si="1"/>
        <v>2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2</v>
      </c>
      <c r="L43" s="5">
        <f t="shared" si="6"/>
        <v>2</v>
      </c>
      <c r="M43" s="2"/>
    </row>
    <row r="44" spans="1:13" x14ac:dyDescent="0.3">
      <c r="A44" s="7" t="s">
        <v>139</v>
      </c>
      <c r="B44" s="7" t="s">
        <v>21</v>
      </c>
      <c r="C44" s="7" t="s">
        <v>22</v>
      </c>
      <c r="D44" s="8" t="s">
        <v>20</v>
      </c>
      <c r="E44" s="9">
        <f t="shared" si="1"/>
        <v>10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10</v>
      </c>
      <c r="L44" s="5">
        <f t="shared" ref="L44:L52" si="7">SUM(F44:K44)</f>
        <v>10</v>
      </c>
      <c r="M44" s="2"/>
    </row>
    <row r="45" spans="1:13" ht="16.8" customHeight="1" x14ac:dyDescent="0.3">
      <c r="A45" s="7" t="s">
        <v>177</v>
      </c>
      <c r="B45" s="7" t="s">
        <v>18</v>
      </c>
      <c r="C45" s="7" t="s">
        <v>18</v>
      </c>
      <c r="D45" s="8" t="s">
        <v>20</v>
      </c>
      <c r="E45" s="9">
        <f t="shared" si="1"/>
        <v>1.5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1.5</v>
      </c>
      <c r="L45" s="5">
        <f t="shared" si="7"/>
        <v>1.5</v>
      </c>
      <c r="M45" s="2"/>
    </row>
    <row r="46" spans="1:13" ht="16.8" customHeight="1" x14ac:dyDescent="0.3">
      <c r="A46" s="7" t="s">
        <v>178</v>
      </c>
      <c r="B46" s="7" t="s">
        <v>189</v>
      </c>
      <c r="C46" s="7" t="s">
        <v>189</v>
      </c>
      <c r="D46" s="8" t="s">
        <v>20</v>
      </c>
      <c r="E46" s="9">
        <f t="shared" si="1"/>
        <v>1.5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1.5</v>
      </c>
      <c r="L46" s="5">
        <f t="shared" si="7"/>
        <v>1.5</v>
      </c>
      <c r="M46" s="2"/>
    </row>
    <row r="47" spans="1:13" ht="16.8" customHeight="1" x14ac:dyDescent="0.3">
      <c r="A47" s="7" t="s">
        <v>179</v>
      </c>
      <c r="B47" s="7" t="s">
        <v>190</v>
      </c>
      <c r="C47" s="7" t="s">
        <v>190</v>
      </c>
      <c r="D47" s="8" t="s">
        <v>20</v>
      </c>
      <c r="E47" s="9">
        <f t="shared" si="1"/>
        <v>1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1</v>
      </c>
      <c r="L47" s="5">
        <f t="shared" si="7"/>
        <v>1</v>
      </c>
      <c r="M47" s="2"/>
    </row>
    <row r="48" spans="1:13" ht="16.8" customHeight="1" x14ac:dyDescent="0.3">
      <c r="A48" s="7" t="s">
        <v>180</v>
      </c>
      <c r="B48" s="7" t="s">
        <v>187</v>
      </c>
      <c r="C48" s="7" t="s">
        <v>187</v>
      </c>
      <c r="D48" s="8" t="s">
        <v>20</v>
      </c>
      <c r="E48" s="9">
        <f t="shared" si="1"/>
        <v>1.5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1.5</v>
      </c>
      <c r="L48" s="5">
        <f t="shared" si="7"/>
        <v>1.5</v>
      </c>
      <c r="M48" s="2"/>
    </row>
    <row r="49" spans="1:13" ht="16.8" customHeight="1" x14ac:dyDescent="0.3">
      <c r="A49" s="7" t="s">
        <v>184</v>
      </c>
      <c r="B49" s="7" t="s">
        <v>189</v>
      </c>
      <c r="C49" s="7" t="s">
        <v>189</v>
      </c>
      <c r="D49" s="8"/>
      <c r="E49" s="9">
        <f t="shared" si="1"/>
        <v>1.5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1.5</v>
      </c>
      <c r="L49" s="5">
        <f t="shared" si="7"/>
        <v>1.5</v>
      </c>
      <c r="M49" s="2"/>
    </row>
    <row r="50" spans="1:13" ht="28.5" customHeight="1" x14ac:dyDescent="0.3">
      <c r="A50" s="7" t="s">
        <v>186</v>
      </c>
      <c r="B50" s="7" t="s">
        <v>19</v>
      </c>
      <c r="C50" s="7" t="s">
        <v>19</v>
      </c>
      <c r="D50" s="8" t="s">
        <v>20</v>
      </c>
      <c r="E50" s="9">
        <f t="shared" si="1"/>
        <v>1.5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1.5</v>
      </c>
      <c r="L50" s="5">
        <f t="shared" si="7"/>
        <v>1.5</v>
      </c>
      <c r="M50" s="2"/>
    </row>
    <row r="51" spans="1:13" ht="19.2" customHeight="1" x14ac:dyDescent="0.3">
      <c r="A51" s="7" t="s">
        <v>181</v>
      </c>
      <c r="B51" s="7" t="s">
        <v>19</v>
      </c>
      <c r="C51" s="7" t="s">
        <v>19</v>
      </c>
      <c r="D51" s="8" t="s">
        <v>20</v>
      </c>
      <c r="E51" s="9">
        <f t="shared" si="1"/>
        <v>1.5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1.5</v>
      </c>
      <c r="L51" s="5">
        <f t="shared" si="7"/>
        <v>1.5</v>
      </c>
      <c r="M51" s="2"/>
    </row>
    <row r="52" spans="1:13" ht="19.2" customHeight="1" x14ac:dyDescent="0.3">
      <c r="A52" s="7" t="s">
        <v>182</v>
      </c>
      <c r="B52" s="7" t="s">
        <v>185</v>
      </c>
      <c r="C52" s="7" t="s">
        <v>185</v>
      </c>
      <c r="D52" s="8" t="s">
        <v>20</v>
      </c>
      <c r="E52" s="9">
        <f t="shared" si="1"/>
        <v>1.5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1.5</v>
      </c>
      <c r="L52" s="5">
        <f t="shared" si="7"/>
        <v>1.5</v>
      </c>
      <c r="M52" s="2"/>
    </row>
    <row r="53" spans="1:13" x14ac:dyDescent="0.3">
      <c r="A53" s="7" t="s">
        <v>183</v>
      </c>
      <c r="B53" s="7" t="s">
        <v>188</v>
      </c>
      <c r="C53" s="7" t="s">
        <v>188</v>
      </c>
      <c r="D53" s="8" t="s">
        <v>20</v>
      </c>
      <c r="E53" s="9">
        <f t="shared" si="1"/>
        <v>1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1</v>
      </c>
      <c r="L53" s="5">
        <f t="shared" si="6"/>
        <v>1</v>
      </c>
      <c r="M53" s="2"/>
    </row>
    <row r="54" spans="1:13" x14ac:dyDescent="0.3">
      <c r="A54" s="7"/>
      <c r="B54" s="7"/>
      <c r="C54" s="7"/>
      <c r="D54" s="8"/>
      <c r="E54" s="9"/>
      <c r="F54" s="5">
        <f t="shared" ref="F54:J54" si="8">SUM(F30:F33)+SUM(F35:F53)</f>
        <v>3.2</v>
      </c>
      <c r="G54" s="5">
        <f t="shared" si="8"/>
        <v>1.7</v>
      </c>
      <c r="H54" s="5">
        <f t="shared" si="8"/>
        <v>0.89999999999999991</v>
      </c>
      <c r="I54" s="5">
        <f t="shared" si="8"/>
        <v>0</v>
      </c>
      <c r="J54" s="5">
        <f t="shared" si="8"/>
        <v>0</v>
      </c>
      <c r="K54" s="5">
        <f>SUM(K30:K33)+SUM(K35:K53)</f>
        <v>31.9</v>
      </c>
      <c r="L54" s="5">
        <f>SUM(L30:L33)+SUM(L35:L53)</f>
        <v>37.699999999999996</v>
      </c>
      <c r="M54" s="2"/>
    </row>
    <row r="55" spans="1:13" ht="13.5" customHeight="1" x14ac:dyDescent="0.3">
      <c r="A55" s="3" t="s">
        <v>24</v>
      </c>
      <c r="B55" s="7"/>
      <c r="C55" s="7"/>
      <c r="D55" s="8"/>
      <c r="E55" s="9"/>
      <c r="F55" s="9"/>
      <c r="G55" s="9"/>
      <c r="H55" s="9"/>
      <c r="I55" s="9"/>
      <c r="J55" s="9"/>
      <c r="K55" s="9"/>
      <c r="L55" s="9"/>
      <c r="M55" s="2"/>
    </row>
    <row r="56" spans="1:13" x14ac:dyDescent="0.3">
      <c r="A56" s="7" t="s">
        <v>140</v>
      </c>
      <c r="B56" s="7" t="s">
        <v>25</v>
      </c>
      <c r="C56" s="7" t="s">
        <v>26</v>
      </c>
      <c r="D56" s="8" t="s">
        <v>20</v>
      </c>
      <c r="E56" s="9">
        <f t="shared" si="1"/>
        <v>0.8</v>
      </c>
      <c r="F56" s="9">
        <v>0.4</v>
      </c>
      <c r="G56" s="9">
        <v>0.2</v>
      </c>
      <c r="H56" s="9">
        <v>0.2</v>
      </c>
      <c r="I56" s="9">
        <v>0</v>
      </c>
      <c r="J56" s="9">
        <v>0</v>
      </c>
      <c r="K56" s="9">
        <v>0</v>
      </c>
      <c r="L56" s="5">
        <f t="shared" ref="L56:L58" si="9">SUM(F56:K56)</f>
        <v>0.8</v>
      </c>
      <c r="M56" s="2"/>
    </row>
    <row r="57" spans="1:13" x14ac:dyDescent="0.3">
      <c r="A57" s="7" t="s">
        <v>14</v>
      </c>
      <c r="B57" s="7"/>
      <c r="C57" s="7"/>
      <c r="D57" s="8"/>
      <c r="E57" s="9">
        <f t="shared" si="1"/>
        <v>0.4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0.4</v>
      </c>
      <c r="L57" s="5">
        <f t="shared" si="9"/>
        <v>0.4</v>
      </c>
      <c r="M57" s="2"/>
    </row>
    <row r="58" spans="1:13" ht="31.2" x14ac:dyDescent="0.3">
      <c r="A58" s="7" t="s">
        <v>196</v>
      </c>
      <c r="B58" s="7" t="s">
        <v>21</v>
      </c>
      <c r="C58" s="7" t="s">
        <v>26</v>
      </c>
      <c r="D58" s="8" t="s">
        <v>11</v>
      </c>
      <c r="E58" s="9">
        <f t="shared" si="1"/>
        <v>0.6</v>
      </c>
      <c r="F58" s="9">
        <v>0.1</v>
      </c>
      <c r="G58" s="9">
        <v>0.1</v>
      </c>
      <c r="H58" s="9">
        <v>0.1</v>
      </c>
      <c r="I58" s="9">
        <v>0.1</v>
      </c>
      <c r="J58" s="9">
        <v>0.1</v>
      </c>
      <c r="K58" s="9">
        <v>0.1</v>
      </c>
      <c r="L58" s="5">
        <f t="shared" si="9"/>
        <v>0.6</v>
      </c>
      <c r="M58" s="2"/>
    </row>
    <row r="59" spans="1:13" ht="15" customHeight="1" x14ac:dyDescent="0.3">
      <c r="A59" s="7"/>
      <c r="B59" s="7"/>
      <c r="C59" s="7"/>
      <c r="D59" s="7"/>
      <c r="E59" s="9"/>
      <c r="F59" s="5">
        <f t="shared" ref="F59:L59" si="10">SUM(F56:F58)</f>
        <v>0.5</v>
      </c>
      <c r="G59" s="5">
        <f t="shared" si="10"/>
        <v>0.30000000000000004</v>
      </c>
      <c r="H59" s="5">
        <f t="shared" si="10"/>
        <v>0.30000000000000004</v>
      </c>
      <c r="I59" s="5">
        <f t="shared" si="10"/>
        <v>0.1</v>
      </c>
      <c r="J59" s="5">
        <f t="shared" si="10"/>
        <v>0.1</v>
      </c>
      <c r="K59" s="5">
        <f t="shared" si="10"/>
        <v>0.5</v>
      </c>
      <c r="L59" s="5">
        <f t="shared" si="10"/>
        <v>1.8000000000000003</v>
      </c>
      <c r="M59" s="2"/>
    </row>
    <row r="60" spans="1:13" s="6" customFormat="1" ht="16.5" customHeight="1" x14ac:dyDescent="0.3">
      <c r="A60" s="3" t="s">
        <v>27</v>
      </c>
      <c r="B60" s="3"/>
      <c r="C60" s="3"/>
      <c r="D60" s="4"/>
      <c r="E60" s="9"/>
      <c r="F60" s="5"/>
      <c r="G60" s="5"/>
      <c r="H60" s="5"/>
      <c r="I60" s="5"/>
      <c r="J60" s="5"/>
      <c r="K60" s="5"/>
      <c r="L60" s="5"/>
    </row>
    <row r="61" spans="1:13" x14ac:dyDescent="0.3">
      <c r="A61" s="7" t="s">
        <v>197</v>
      </c>
      <c r="B61" s="7" t="s">
        <v>21</v>
      </c>
      <c r="C61" s="7"/>
      <c r="D61" s="8" t="s">
        <v>20</v>
      </c>
      <c r="E61" s="9">
        <f t="shared" si="1"/>
        <v>1.7</v>
      </c>
      <c r="F61" s="9">
        <v>0</v>
      </c>
      <c r="G61" s="9">
        <v>0</v>
      </c>
      <c r="H61" s="9">
        <v>1.7</v>
      </c>
      <c r="I61" s="9">
        <v>0</v>
      </c>
      <c r="J61" s="9">
        <v>0</v>
      </c>
      <c r="K61" s="9">
        <v>0</v>
      </c>
      <c r="L61" s="5">
        <f>SUM(F61:K61)</f>
        <v>1.7</v>
      </c>
      <c r="M61" s="2"/>
    </row>
    <row r="62" spans="1:13" x14ac:dyDescent="0.3">
      <c r="A62" s="7" t="s">
        <v>141</v>
      </c>
      <c r="B62" s="7" t="s">
        <v>21</v>
      </c>
      <c r="C62" s="7" t="s">
        <v>28</v>
      </c>
      <c r="D62" s="8" t="s">
        <v>20</v>
      </c>
      <c r="E62" s="9">
        <f t="shared" si="1"/>
        <v>0.7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0.7</v>
      </c>
      <c r="L62" s="5">
        <f>SUM(F62:K62)</f>
        <v>0.7</v>
      </c>
      <c r="M62" s="2"/>
    </row>
    <row r="63" spans="1:13" x14ac:dyDescent="0.3">
      <c r="A63" s="7" t="s">
        <v>198</v>
      </c>
      <c r="B63" s="7" t="s">
        <v>21</v>
      </c>
      <c r="C63" s="7" t="s">
        <v>29</v>
      </c>
      <c r="D63" s="8" t="s">
        <v>30</v>
      </c>
      <c r="E63" s="9">
        <f t="shared" si="1"/>
        <v>3</v>
      </c>
      <c r="F63" s="9">
        <v>0</v>
      </c>
      <c r="G63" s="9">
        <v>0</v>
      </c>
      <c r="H63" s="9">
        <v>3</v>
      </c>
      <c r="I63" s="9">
        <v>0</v>
      </c>
      <c r="J63" s="9">
        <v>0</v>
      </c>
      <c r="K63" s="9">
        <v>0</v>
      </c>
      <c r="L63" s="5">
        <f>SUM(F63:J63)</f>
        <v>3</v>
      </c>
      <c r="M63" s="2"/>
    </row>
    <row r="64" spans="1:13" x14ac:dyDescent="0.3">
      <c r="A64" s="7" t="s">
        <v>103</v>
      </c>
      <c r="B64" s="7" t="s">
        <v>104</v>
      </c>
      <c r="C64" s="7" t="s">
        <v>105</v>
      </c>
      <c r="D64" s="8" t="s">
        <v>106</v>
      </c>
      <c r="E64" s="9">
        <f t="shared" si="1"/>
        <v>12</v>
      </c>
      <c r="F64" s="9">
        <v>1</v>
      </c>
      <c r="G64" s="9">
        <v>4</v>
      </c>
      <c r="H64" s="9">
        <v>4</v>
      </c>
      <c r="I64" s="9">
        <v>3</v>
      </c>
      <c r="J64" s="9">
        <v>0</v>
      </c>
      <c r="K64" s="9">
        <v>0</v>
      </c>
      <c r="L64" s="5">
        <f t="shared" ref="L64:L70" si="11">SUM(F64:K64)</f>
        <v>12</v>
      </c>
      <c r="M64" s="2"/>
    </row>
    <row r="65" spans="1:13" x14ac:dyDescent="0.3">
      <c r="A65" s="7" t="s">
        <v>199</v>
      </c>
      <c r="B65" s="7"/>
      <c r="C65" s="7"/>
      <c r="D65" s="8" t="s">
        <v>20</v>
      </c>
      <c r="E65" s="9">
        <v>0.5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5">
        <f t="shared" si="11"/>
        <v>0</v>
      </c>
      <c r="M65" s="2"/>
    </row>
    <row r="66" spans="1:13" x14ac:dyDescent="0.3">
      <c r="A66" s="7" t="s">
        <v>171</v>
      </c>
      <c r="B66" s="7" t="s">
        <v>21</v>
      </c>
      <c r="C66" s="7"/>
      <c r="D66" s="8" t="s">
        <v>20</v>
      </c>
      <c r="E66" s="9">
        <f t="shared" si="1"/>
        <v>1</v>
      </c>
      <c r="F66" s="9">
        <v>0</v>
      </c>
      <c r="G66" s="9">
        <v>0</v>
      </c>
      <c r="H66" s="9">
        <v>1</v>
      </c>
      <c r="I66" s="9">
        <v>0</v>
      </c>
      <c r="J66" s="9">
        <v>0</v>
      </c>
      <c r="K66" s="9">
        <v>0</v>
      </c>
      <c r="L66" s="5">
        <f t="shared" si="11"/>
        <v>1</v>
      </c>
      <c r="M66" s="2"/>
    </row>
    <row r="67" spans="1:13" ht="31.2" x14ac:dyDescent="0.3">
      <c r="A67" s="7" t="s">
        <v>200</v>
      </c>
      <c r="B67" s="7"/>
      <c r="C67" s="7"/>
      <c r="D67" s="8" t="s">
        <v>20</v>
      </c>
      <c r="E67" s="9">
        <f t="shared" si="1"/>
        <v>5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5</v>
      </c>
      <c r="L67" s="5">
        <f t="shared" si="11"/>
        <v>5</v>
      </c>
      <c r="M67" s="2"/>
    </row>
    <row r="68" spans="1:13" x14ac:dyDescent="0.3">
      <c r="A68" s="7" t="s">
        <v>202</v>
      </c>
      <c r="B68" s="7"/>
      <c r="C68" s="7"/>
      <c r="D68" s="8" t="s">
        <v>20</v>
      </c>
      <c r="E68" s="9">
        <f t="shared" si="1"/>
        <v>5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5</v>
      </c>
      <c r="L68" s="5">
        <f t="shared" si="11"/>
        <v>5</v>
      </c>
      <c r="M68" s="2"/>
    </row>
    <row r="69" spans="1:13" x14ac:dyDescent="0.3">
      <c r="A69" s="7" t="s">
        <v>201</v>
      </c>
      <c r="B69" s="7"/>
      <c r="C69" s="7"/>
      <c r="D69" s="8" t="s">
        <v>20</v>
      </c>
      <c r="E69" s="9">
        <f t="shared" si="1"/>
        <v>5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5</v>
      </c>
      <c r="L69" s="5">
        <f t="shared" si="11"/>
        <v>5</v>
      </c>
      <c r="M69" s="2"/>
    </row>
    <row r="70" spans="1:13" ht="31.2" x14ac:dyDescent="0.3">
      <c r="A70" s="7" t="s">
        <v>142</v>
      </c>
      <c r="B70" s="7" t="s">
        <v>31</v>
      </c>
      <c r="C70" s="7" t="s">
        <v>32</v>
      </c>
      <c r="D70" s="8" t="s">
        <v>11</v>
      </c>
      <c r="E70" s="9">
        <f t="shared" si="1"/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5">
        <f t="shared" si="11"/>
        <v>0</v>
      </c>
      <c r="M70" s="2"/>
    </row>
    <row r="71" spans="1:13" x14ac:dyDescent="0.3">
      <c r="A71" s="7"/>
      <c r="B71" s="7"/>
      <c r="C71" s="7"/>
      <c r="D71" s="8"/>
      <c r="E71" s="9"/>
      <c r="F71" s="5">
        <f t="shared" ref="F71:L71" si="12">SUM(F61:F70)</f>
        <v>1</v>
      </c>
      <c r="G71" s="5">
        <f t="shared" si="12"/>
        <v>4</v>
      </c>
      <c r="H71" s="5">
        <f t="shared" si="12"/>
        <v>9.6999999999999993</v>
      </c>
      <c r="I71" s="5">
        <f t="shared" si="12"/>
        <v>3</v>
      </c>
      <c r="J71" s="5">
        <f t="shared" si="12"/>
        <v>0</v>
      </c>
      <c r="K71" s="5">
        <f t="shared" si="12"/>
        <v>15.7</v>
      </c>
      <c r="L71" s="5">
        <f t="shared" si="12"/>
        <v>33.4</v>
      </c>
      <c r="M71" s="2"/>
    </row>
    <row r="72" spans="1:13" s="6" customFormat="1" ht="46.8" customHeight="1" x14ac:dyDescent="0.3">
      <c r="A72" s="3" t="s">
        <v>0</v>
      </c>
      <c r="B72" s="3" t="s">
        <v>1</v>
      </c>
      <c r="C72" s="3" t="s">
        <v>2</v>
      </c>
      <c r="D72" s="4" t="s">
        <v>3</v>
      </c>
      <c r="E72" s="3" t="s">
        <v>191</v>
      </c>
      <c r="F72" s="5" t="s">
        <v>74</v>
      </c>
      <c r="G72" s="5" t="s">
        <v>75</v>
      </c>
      <c r="H72" s="5" t="s">
        <v>76</v>
      </c>
      <c r="I72" s="5" t="s">
        <v>77</v>
      </c>
      <c r="J72" s="5" t="s">
        <v>66</v>
      </c>
      <c r="K72" s="5" t="s">
        <v>79</v>
      </c>
      <c r="L72" s="5"/>
    </row>
    <row r="73" spans="1:13" x14ac:dyDescent="0.3">
      <c r="A73" s="3" t="s">
        <v>165</v>
      </c>
      <c r="B73" s="7"/>
      <c r="C73" s="7"/>
      <c r="D73" s="8"/>
      <c r="E73" s="9"/>
      <c r="F73" s="9"/>
      <c r="G73" s="9"/>
      <c r="H73" s="9"/>
      <c r="I73" s="9"/>
      <c r="J73" s="9"/>
      <c r="K73" s="9"/>
      <c r="L73" s="9"/>
      <c r="M73" s="2"/>
    </row>
    <row r="74" spans="1:13" ht="31.2" x14ac:dyDescent="0.3">
      <c r="A74" s="7" t="s">
        <v>147</v>
      </c>
      <c r="B74" s="7" t="s">
        <v>121</v>
      </c>
      <c r="C74" s="7" t="s">
        <v>120</v>
      </c>
      <c r="D74" s="8" t="s">
        <v>61</v>
      </c>
      <c r="E74" s="9">
        <f t="shared" ref="E74:E94" si="13">L74</f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5">
        <f>SUM(F74:K74)</f>
        <v>0</v>
      </c>
      <c r="M74" s="2"/>
    </row>
    <row r="75" spans="1:13" x14ac:dyDescent="0.3">
      <c r="A75" s="7" t="s">
        <v>124</v>
      </c>
      <c r="B75" s="7" t="s">
        <v>123</v>
      </c>
      <c r="C75" s="7"/>
      <c r="D75" s="8" t="s">
        <v>125</v>
      </c>
      <c r="E75" s="9">
        <f t="shared" si="13"/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5"/>
      <c r="M75" s="2"/>
    </row>
    <row r="76" spans="1:13" ht="31.2" x14ac:dyDescent="0.3">
      <c r="A76" s="7" t="s">
        <v>169</v>
      </c>
      <c r="B76" s="7" t="s">
        <v>62</v>
      </c>
      <c r="C76" s="7" t="s">
        <v>63</v>
      </c>
      <c r="D76" s="8" t="s">
        <v>20</v>
      </c>
      <c r="E76" s="9">
        <f t="shared" si="13"/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5">
        <f>SUM(F76:K76)</f>
        <v>0</v>
      </c>
      <c r="M76" s="2"/>
    </row>
    <row r="77" spans="1:13" ht="31.2" x14ac:dyDescent="0.3">
      <c r="A77" s="7" t="s">
        <v>168</v>
      </c>
      <c r="B77" s="7" t="s">
        <v>64</v>
      </c>
      <c r="C77" s="7" t="s">
        <v>65</v>
      </c>
      <c r="D77" s="8" t="s">
        <v>11</v>
      </c>
      <c r="E77" s="9">
        <f t="shared" si="13"/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5">
        <f>SUM(F77:K77)</f>
        <v>0</v>
      </c>
      <c r="M77" s="2"/>
    </row>
    <row r="78" spans="1:13" ht="31.2" x14ac:dyDescent="0.3">
      <c r="A78" s="11" t="s">
        <v>172</v>
      </c>
      <c r="B78" s="7" t="s">
        <v>166</v>
      </c>
      <c r="C78" s="7" t="s">
        <v>47</v>
      </c>
      <c r="D78" s="8" t="s">
        <v>20</v>
      </c>
      <c r="E78" s="9">
        <f t="shared" si="13"/>
        <v>0.17</v>
      </c>
      <c r="F78" s="9">
        <v>0.17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5">
        <f>SUM(F78:K78)</f>
        <v>0.17</v>
      </c>
      <c r="M78" s="2"/>
    </row>
    <row r="79" spans="1:13" x14ac:dyDescent="0.3">
      <c r="A79" s="7" t="s">
        <v>129</v>
      </c>
      <c r="B79" s="7"/>
      <c r="C79" s="7" t="s">
        <v>48</v>
      </c>
      <c r="D79" s="8" t="s">
        <v>11</v>
      </c>
      <c r="E79" s="9">
        <f t="shared" si="13"/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5">
        <f>SUM(F79:K79)</f>
        <v>0</v>
      </c>
      <c r="M79" s="2"/>
    </row>
    <row r="80" spans="1:13" x14ac:dyDescent="0.3">
      <c r="A80" s="7"/>
      <c r="B80" s="7"/>
      <c r="C80" s="7"/>
      <c r="D80" s="8"/>
      <c r="E80" s="9"/>
      <c r="F80" s="5">
        <f t="shared" ref="F80:L80" si="14">SUM(F74:F79)</f>
        <v>0.17</v>
      </c>
      <c r="G80" s="5">
        <f t="shared" si="14"/>
        <v>0</v>
      </c>
      <c r="H80" s="5">
        <f t="shared" si="14"/>
        <v>0</v>
      </c>
      <c r="I80" s="5">
        <f t="shared" si="14"/>
        <v>0</v>
      </c>
      <c r="J80" s="5">
        <f t="shared" si="14"/>
        <v>0</v>
      </c>
      <c r="K80" s="5">
        <f t="shared" si="14"/>
        <v>0</v>
      </c>
      <c r="L80" s="5">
        <f t="shared" si="14"/>
        <v>0.17</v>
      </c>
      <c r="M80" s="2"/>
    </row>
    <row r="81" spans="1:13" s="6" customFormat="1" ht="16.5" customHeight="1" x14ac:dyDescent="0.3">
      <c r="A81" s="3" t="s">
        <v>148</v>
      </c>
      <c r="B81" s="3"/>
      <c r="C81" s="3"/>
      <c r="D81" s="4"/>
      <c r="E81" s="9"/>
      <c r="F81" s="5"/>
      <c r="G81" s="5"/>
      <c r="H81" s="5"/>
      <c r="I81" s="5"/>
      <c r="J81" s="5"/>
      <c r="K81" s="5"/>
      <c r="L81" s="5"/>
    </row>
    <row r="82" spans="1:13" ht="46.2" customHeight="1" x14ac:dyDescent="0.3">
      <c r="A82" s="7" t="s">
        <v>193</v>
      </c>
      <c r="B82" s="7" t="s">
        <v>87</v>
      </c>
      <c r="C82" s="7" t="s">
        <v>194</v>
      </c>
      <c r="D82" s="8" t="s">
        <v>5</v>
      </c>
      <c r="E82" s="9">
        <f t="shared" si="13"/>
        <v>2.5</v>
      </c>
      <c r="F82" s="9">
        <v>1</v>
      </c>
      <c r="G82" s="9">
        <v>1</v>
      </c>
      <c r="H82" s="9">
        <v>0.5</v>
      </c>
      <c r="I82" s="9">
        <v>0</v>
      </c>
      <c r="J82" s="9">
        <v>0</v>
      </c>
      <c r="K82" s="9">
        <v>0</v>
      </c>
      <c r="L82" s="5">
        <f>SUM(F82:J82)</f>
        <v>2.5</v>
      </c>
      <c r="M82" s="2"/>
    </row>
    <row r="83" spans="1:13" ht="46.8" x14ac:dyDescent="0.3">
      <c r="A83" s="7" t="s">
        <v>149</v>
      </c>
      <c r="B83" s="7" t="s">
        <v>70</v>
      </c>
      <c r="C83" s="7" t="s">
        <v>73</v>
      </c>
      <c r="D83" s="8" t="s">
        <v>72</v>
      </c>
      <c r="E83" s="9">
        <f t="shared" si="13"/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5">
        <f>SUM(F83:J83)</f>
        <v>0</v>
      </c>
      <c r="M83" s="2"/>
    </row>
    <row r="84" spans="1:13" x14ac:dyDescent="0.3">
      <c r="A84" s="7" t="s">
        <v>151</v>
      </c>
      <c r="B84" s="7" t="s">
        <v>41</v>
      </c>
      <c r="C84" s="7" t="s">
        <v>42</v>
      </c>
      <c r="D84" s="8" t="s">
        <v>11</v>
      </c>
      <c r="E84" s="9">
        <f t="shared" si="13"/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5">
        <f t="shared" ref="L84:L87" si="15">SUM(F84:J84)</f>
        <v>0</v>
      </c>
      <c r="M84" s="2"/>
    </row>
    <row r="85" spans="1:13" x14ac:dyDescent="0.3">
      <c r="A85" s="7" t="s">
        <v>203</v>
      </c>
      <c r="B85" s="7"/>
      <c r="C85" s="7" t="s">
        <v>67</v>
      </c>
      <c r="D85" s="8" t="s">
        <v>20</v>
      </c>
      <c r="E85" s="9">
        <f t="shared" si="13"/>
        <v>0.25</v>
      </c>
      <c r="F85" s="9">
        <v>0.05</v>
      </c>
      <c r="G85" s="9">
        <v>0.05</v>
      </c>
      <c r="H85" s="9">
        <v>0.05</v>
      </c>
      <c r="I85" s="9">
        <v>0.05</v>
      </c>
      <c r="J85" s="9">
        <v>0.05</v>
      </c>
      <c r="K85" s="9">
        <v>0</v>
      </c>
      <c r="L85" s="5">
        <f t="shared" si="15"/>
        <v>0.25</v>
      </c>
      <c r="M85" s="2"/>
    </row>
    <row r="86" spans="1:13" x14ac:dyDescent="0.3">
      <c r="A86" s="7" t="s">
        <v>152</v>
      </c>
      <c r="B86" s="7" t="s">
        <v>41</v>
      </c>
      <c r="C86" s="7" t="s">
        <v>68</v>
      </c>
      <c r="D86" s="8" t="s">
        <v>20</v>
      </c>
      <c r="E86" s="9">
        <f t="shared" si="13"/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5">
        <f t="shared" si="15"/>
        <v>0</v>
      </c>
      <c r="M86" s="2"/>
    </row>
    <row r="87" spans="1:13" ht="31.2" x14ac:dyDescent="0.3">
      <c r="A87" s="7" t="s">
        <v>167</v>
      </c>
      <c r="B87" s="7" t="s">
        <v>43</v>
      </c>
      <c r="C87" s="7" t="s">
        <v>69</v>
      </c>
      <c r="D87" s="8" t="s">
        <v>20</v>
      </c>
      <c r="E87" s="9">
        <f t="shared" si="13"/>
        <v>0.25</v>
      </c>
      <c r="F87" s="9">
        <v>0</v>
      </c>
      <c r="G87" s="9">
        <v>0.25</v>
      </c>
      <c r="H87" s="9">
        <v>0</v>
      </c>
      <c r="I87" s="9">
        <v>0</v>
      </c>
      <c r="J87" s="9">
        <v>0</v>
      </c>
      <c r="K87" s="9">
        <v>1.25</v>
      </c>
      <c r="L87" s="5">
        <f t="shared" si="15"/>
        <v>0.25</v>
      </c>
      <c r="M87" s="2"/>
    </row>
    <row r="88" spans="1:13" ht="31.2" x14ac:dyDescent="0.3">
      <c r="A88" s="7" t="s">
        <v>195</v>
      </c>
      <c r="B88" s="7"/>
      <c r="C88" s="7"/>
      <c r="D88" s="8" t="s">
        <v>20</v>
      </c>
      <c r="E88" s="9">
        <f t="shared" ref="E88:E93" si="16">L88</f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5">
        <v>0</v>
      </c>
      <c r="M88" s="2"/>
    </row>
    <row r="89" spans="1:13" x14ac:dyDescent="0.3">
      <c r="A89" s="7" t="s">
        <v>174</v>
      </c>
      <c r="B89" s="7"/>
      <c r="C89" s="7"/>
      <c r="D89" s="8" t="s">
        <v>20</v>
      </c>
      <c r="E89" s="9">
        <f t="shared" si="16"/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5">
        <f>SUM(F89:J89)</f>
        <v>0</v>
      </c>
      <c r="M89" s="2"/>
    </row>
    <row r="90" spans="1:13" x14ac:dyDescent="0.3">
      <c r="A90" s="7" t="s">
        <v>175</v>
      </c>
      <c r="B90" s="7"/>
      <c r="C90" s="7"/>
      <c r="D90" s="8" t="s">
        <v>20</v>
      </c>
      <c r="E90" s="9">
        <f t="shared" si="16"/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5">
        <f>SUM(F90:J90)</f>
        <v>0</v>
      </c>
      <c r="M90" s="2"/>
    </row>
    <row r="91" spans="1:13" x14ac:dyDescent="0.3">
      <c r="A91" s="7" t="s">
        <v>150</v>
      </c>
      <c r="B91" s="7" t="s">
        <v>71</v>
      </c>
      <c r="C91" s="7" t="s">
        <v>40</v>
      </c>
      <c r="D91" s="8" t="s">
        <v>11</v>
      </c>
      <c r="E91" s="9">
        <f t="shared" si="16"/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5">
        <f>SUM(F91:J91)</f>
        <v>0</v>
      </c>
      <c r="M91" s="2"/>
    </row>
    <row r="92" spans="1:13" ht="31.2" x14ac:dyDescent="0.3">
      <c r="A92" s="7" t="s">
        <v>122</v>
      </c>
      <c r="B92" s="7" t="s">
        <v>41</v>
      </c>
      <c r="C92" s="7" t="s">
        <v>42</v>
      </c>
      <c r="D92" s="8" t="s">
        <v>20</v>
      </c>
      <c r="E92" s="9">
        <f t="shared" si="16"/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5">
        <f>SUM(F92:J92)</f>
        <v>0</v>
      </c>
      <c r="M92" s="2"/>
    </row>
    <row r="93" spans="1:13" ht="31.2" x14ac:dyDescent="0.3">
      <c r="A93" s="7" t="s">
        <v>109</v>
      </c>
      <c r="B93" s="7" t="s">
        <v>41</v>
      </c>
      <c r="C93" s="7" t="s">
        <v>42</v>
      </c>
      <c r="D93" s="8" t="s">
        <v>20</v>
      </c>
      <c r="E93" s="9">
        <f t="shared" si="16"/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5">
        <v>0</v>
      </c>
      <c r="M93" s="2"/>
    </row>
    <row r="94" spans="1:13" ht="31.2" x14ac:dyDescent="0.3">
      <c r="A94" s="7" t="s">
        <v>49</v>
      </c>
      <c r="B94" s="7"/>
      <c r="C94" s="7" t="s">
        <v>50</v>
      </c>
      <c r="D94" s="8" t="s">
        <v>11</v>
      </c>
      <c r="E94" s="9">
        <f t="shared" si="13"/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5">
        <f>SUM(F94:K94)</f>
        <v>0</v>
      </c>
      <c r="M94" s="2"/>
    </row>
    <row r="95" spans="1:13" x14ac:dyDescent="0.3">
      <c r="A95" s="7"/>
      <c r="B95" s="7"/>
      <c r="C95" s="7"/>
      <c r="D95" s="7"/>
      <c r="E95" s="9"/>
      <c r="F95" s="5">
        <f>SUM(F82:F94)</f>
        <v>1.05</v>
      </c>
      <c r="G95" s="5">
        <f t="shared" ref="G95:L95" si="17">SUM(G82:G94)</f>
        <v>1.3</v>
      </c>
      <c r="H95" s="5">
        <f t="shared" si="17"/>
        <v>0.55000000000000004</v>
      </c>
      <c r="I95" s="5">
        <f t="shared" si="17"/>
        <v>0.05</v>
      </c>
      <c r="J95" s="5">
        <f t="shared" si="17"/>
        <v>0.05</v>
      </c>
      <c r="K95" s="5">
        <f t="shared" si="17"/>
        <v>1.25</v>
      </c>
      <c r="L95" s="5">
        <f t="shared" si="17"/>
        <v>3</v>
      </c>
      <c r="M95" s="2"/>
    </row>
    <row r="96" spans="1:13" x14ac:dyDescent="0.3">
      <c r="A96" s="3" t="s">
        <v>164</v>
      </c>
      <c r="B96" s="7"/>
      <c r="C96" s="7"/>
      <c r="D96" s="8"/>
      <c r="E96" s="9"/>
      <c r="F96" s="9"/>
      <c r="G96" s="9"/>
      <c r="H96" s="9"/>
      <c r="I96" s="9"/>
      <c r="J96" s="9"/>
      <c r="K96" s="9"/>
      <c r="L96" s="9"/>
      <c r="M96" s="2"/>
    </row>
    <row r="97" spans="1:13" ht="31.2" x14ac:dyDescent="0.3">
      <c r="A97" s="7" t="s">
        <v>33</v>
      </c>
      <c r="B97" s="7" t="s">
        <v>34</v>
      </c>
      <c r="C97" s="7" t="s">
        <v>35</v>
      </c>
      <c r="D97" s="8" t="s">
        <v>36</v>
      </c>
      <c r="E97" s="9">
        <f>L97</f>
        <v>3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3</v>
      </c>
      <c r="L97" s="5">
        <f>SUM(F97:K97)</f>
        <v>3</v>
      </c>
      <c r="M97" s="2"/>
    </row>
    <row r="98" spans="1:13" x14ac:dyDescent="0.3">
      <c r="A98" s="7" t="s">
        <v>126</v>
      </c>
      <c r="B98" s="7" t="s">
        <v>21</v>
      </c>
      <c r="C98" s="7" t="s">
        <v>127</v>
      </c>
      <c r="D98" s="8" t="s">
        <v>5</v>
      </c>
      <c r="E98" s="9">
        <f>L98</f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5">
        <f>SUM(F98:K98)</f>
        <v>0</v>
      </c>
      <c r="M98" s="2"/>
    </row>
    <row r="99" spans="1:13" x14ac:dyDescent="0.3">
      <c r="A99" s="7" t="s">
        <v>128</v>
      </c>
      <c r="B99" s="7" t="s">
        <v>37</v>
      </c>
      <c r="C99" s="7" t="s">
        <v>38</v>
      </c>
      <c r="D99" s="8" t="s">
        <v>20</v>
      </c>
      <c r="E99" s="9">
        <f>L99</f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5">
        <f t="shared" ref="L99:L104" si="18">SUM(F99:K99)</f>
        <v>0</v>
      </c>
      <c r="M99" s="2"/>
    </row>
    <row r="100" spans="1:13" s="6" customFormat="1" ht="46.8" customHeight="1" x14ac:dyDescent="0.3">
      <c r="A100" s="3" t="s">
        <v>0</v>
      </c>
      <c r="B100" s="3" t="s">
        <v>1</v>
      </c>
      <c r="C100" s="3" t="s">
        <v>2</v>
      </c>
      <c r="D100" s="4" t="s">
        <v>3</v>
      </c>
      <c r="E100" s="3" t="s">
        <v>191</v>
      </c>
      <c r="F100" s="5" t="s">
        <v>74</v>
      </c>
      <c r="G100" s="5" t="s">
        <v>75</v>
      </c>
      <c r="H100" s="5" t="s">
        <v>76</v>
      </c>
      <c r="I100" s="5" t="s">
        <v>77</v>
      </c>
      <c r="J100" s="5" t="s">
        <v>66</v>
      </c>
      <c r="K100" s="5" t="s">
        <v>79</v>
      </c>
      <c r="L100" s="5"/>
    </row>
    <row r="101" spans="1:13" x14ac:dyDescent="0.3">
      <c r="A101" s="7" t="s">
        <v>143</v>
      </c>
      <c r="B101" s="7" t="s">
        <v>119</v>
      </c>
      <c r="C101" s="7" t="s">
        <v>108</v>
      </c>
      <c r="D101" s="8" t="s">
        <v>20</v>
      </c>
      <c r="E101" s="9">
        <f>L101</f>
        <v>1.32</v>
      </c>
      <c r="F101" s="9">
        <v>0.02</v>
      </c>
      <c r="G101" s="9">
        <v>0.1</v>
      </c>
      <c r="H101" s="9">
        <v>0.2</v>
      </c>
      <c r="I101" s="9">
        <v>0</v>
      </c>
      <c r="J101" s="9">
        <v>0</v>
      </c>
      <c r="K101" s="9">
        <v>1</v>
      </c>
      <c r="L101" s="5">
        <f t="shared" si="18"/>
        <v>1.32</v>
      </c>
      <c r="M101" s="2"/>
    </row>
    <row r="102" spans="1:13" ht="62.4" x14ac:dyDescent="0.3">
      <c r="A102" s="7" t="s">
        <v>144</v>
      </c>
      <c r="B102" s="7" t="s">
        <v>39</v>
      </c>
      <c r="C102" s="7" t="s">
        <v>58</v>
      </c>
      <c r="D102" s="8" t="s">
        <v>20</v>
      </c>
      <c r="E102" s="9">
        <f>L102</f>
        <v>5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5</v>
      </c>
      <c r="L102" s="5">
        <f t="shared" si="18"/>
        <v>5</v>
      </c>
      <c r="M102" s="2"/>
    </row>
    <row r="103" spans="1:13" ht="31.2" x14ac:dyDescent="0.3">
      <c r="A103" s="7" t="s">
        <v>145</v>
      </c>
      <c r="B103" s="7" t="s">
        <v>21</v>
      </c>
      <c r="C103" s="7" t="s">
        <v>59</v>
      </c>
      <c r="D103" s="8"/>
      <c r="E103" s="9">
        <f>L103</f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5">
        <f t="shared" si="18"/>
        <v>0</v>
      </c>
      <c r="M103" s="2"/>
    </row>
    <row r="104" spans="1:13" x14ac:dyDescent="0.3">
      <c r="A104" s="7" t="s">
        <v>146</v>
      </c>
      <c r="B104" s="7" t="s">
        <v>60</v>
      </c>
      <c r="C104" s="7" t="s">
        <v>35</v>
      </c>
      <c r="D104" s="8" t="s">
        <v>36</v>
      </c>
      <c r="E104" s="9">
        <f>L104</f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5">
        <f t="shared" si="18"/>
        <v>0</v>
      </c>
      <c r="M104" s="2"/>
    </row>
    <row r="105" spans="1:13" x14ac:dyDescent="0.3">
      <c r="A105" s="7"/>
      <c r="B105" s="7"/>
      <c r="C105" s="7"/>
      <c r="D105" s="8"/>
      <c r="E105" s="9"/>
      <c r="F105" s="5">
        <f t="shared" ref="F105:L105" si="19">SUM(F97:F99)+SUM(F101:F104)</f>
        <v>0.02</v>
      </c>
      <c r="G105" s="5">
        <f t="shared" si="19"/>
        <v>0.1</v>
      </c>
      <c r="H105" s="5">
        <f t="shared" si="19"/>
        <v>0.2</v>
      </c>
      <c r="I105" s="5">
        <f t="shared" si="19"/>
        <v>0</v>
      </c>
      <c r="J105" s="5">
        <f t="shared" si="19"/>
        <v>0</v>
      </c>
      <c r="K105" s="5">
        <f t="shared" si="19"/>
        <v>9</v>
      </c>
      <c r="L105" s="5">
        <f t="shared" si="19"/>
        <v>9.32</v>
      </c>
      <c r="M105" s="2"/>
    </row>
    <row r="107" spans="1:13" ht="46.8" customHeight="1" x14ac:dyDescent="0.3">
      <c r="A107" s="15" t="s">
        <v>204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</row>
    <row r="111" spans="1:13" x14ac:dyDescent="0.3">
      <c r="A111" s="2" t="s">
        <v>44</v>
      </c>
      <c r="C111" s="2" t="s">
        <v>45</v>
      </c>
    </row>
    <row r="112" spans="1:13" x14ac:dyDescent="0.3">
      <c r="A112" s="2" t="s">
        <v>110</v>
      </c>
      <c r="C112" s="2" t="s">
        <v>46</v>
      </c>
    </row>
  </sheetData>
  <mergeCells count="4">
    <mergeCell ref="A1:F1"/>
    <mergeCell ref="A2:F2"/>
    <mergeCell ref="A3:F3"/>
    <mergeCell ref="A107:L107"/>
  </mergeCells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Město Deštná</dc:creator>
  <cp:lastModifiedBy>Město Deštná</cp:lastModifiedBy>
  <cp:lastPrinted>2019-02-26T13:37:07Z</cp:lastPrinted>
  <dcterms:created xsi:type="dcterms:W3CDTF">2015-01-16T07:53:28Z</dcterms:created>
  <dcterms:modified xsi:type="dcterms:W3CDTF">2019-02-26T13:37:10Z</dcterms:modified>
</cp:coreProperties>
</file>